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Materi Bintek RKO\Form RKO KEGIATAN\"/>
    </mc:Choice>
  </mc:AlternateContent>
  <bookViews>
    <workbookView xWindow="0" yWindow="0" windowWidth="12240" windowHeight="8640" tabRatio="500" activeTab="1"/>
  </bookViews>
  <sheets>
    <sheet name="RKA" sheetId="1" r:id="rId1"/>
    <sheet name="RKO" sheetId="2" r:id="rId2"/>
    <sheet name="Realisasi" sheetId="3" r:id="rId3"/>
  </sheets>
  <calcPr calcId="152511"/>
</workbook>
</file>

<file path=xl/calcChain.xml><?xml version="1.0" encoding="utf-8"?>
<calcChain xmlns="http://schemas.openxmlformats.org/spreadsheetml/2006/main">
  <c r="O168" i="2" l="1"/>
  <c r="I168" i="2"/>
  <c r="O159" i="2"/>
  <c r="I159" i="2" l="1"/>
  <c r="X14" i="3"/>
  <c r="X13" i="3"/>
  <c r="X12" i="3"/>
  <c r="X11" i="3"/>
  <c r="A38" i="3"/>
  <c r="A77" i="2"/>
  <c r="B34" i="2"/>
  <c r="A34" i="2"/>
  <c r="A71" i="2" s="1"/>
  <c r="B33" i="2"/>
  <c r="A33" i="2"/>
  <c r="A70" i="2" s="1"/>
  <c r="B32" i="2"/>
  <c r="A32" i="2"/>
  <c r="A69" i="2" s="1"/>
  <c r="B31" i="2"/>
  <c r="A31" i="2"/>
  <c r="A68" i="2" s="1"/>
  <c r="B30" i="2"/>
  <c r="A30" i="2"/>
  <c r="A67" i="2" s="1"/>
  <c r="B29" i="2"/>
  <c r="A29" i="2"/>
  <c r="A66" i="2" s="1"/>
  <c r="B28" i="2"/>
  <c r="A28" i="2"/>
  <c r="A65" i="2" s="1"/>
  <c r="B27" i="2"/>
  <c r="A27" i="2"/>
  <c r="A64" i="2" s="1"/>
  <c r="B26" i="2"/>
  <c r="A26" i="2"/>
  <c r="A63" i="2" s="1"/>
  <c r="B25" i="2"/>
  <c r="A25" i="2"/>
  <c r="A62" i="2" s="1"/>
  <c r="B24" i="2"/>
  <c r="A24" i="2"/>
  <c r="A61" i="2" s="1"/>
  <c r="B23" i="2"/>
  <c r="A23" i="2"/>
  <c r="A60" i="2" s="1"/>
  <c r="B22" i="2"/>
  <c r="A22" i="2"/>
  <c r="A59" i="2" s="1"/>
  <c r="B21" i="2"/>
  <c r="A21" i="2"/>
  <c r="A58" i="2" s="1"/>
  <c r="B20" i="2"/>
  <c r="A20" i="2"/>
  <c r="A57" i="2" s="1"/>
  <c r="B19" i="2"/>
  <c r="A19" i="2"/>
  <c r="A56" i="2" s="1"/>
  <c r="B18" i="2"/>
  <c r="A18" i="2"/>
  <c r="A55" i="2" s="1"/>
  <c r="B17" i="2"/>
  <c r="A17" i="2"/>
  <c r="A54" i="2" s="1"/>
  <c r="B16" i="2"/>
  <c r="A16" i="2"/>
  <c r="A53" i="2" s="1"/>
  <c r="B15" i="2"/>
  <c r="A15" i="2"/>
  <c r="A52" i="2" s="1"/>
  <c r="B14" i="2"/>
  <c r="A14" i="2"/>
  <c r="A51" i="2" s="1"/>
  <c r="B13" i="2"/>
  <c r="A13" i="2"/>
  <c r="A50" i="2" s="1"/>
  <c r="B12" i="2"/>
  <c r="A12" i="2"/>
  <c r="A49" i="2" s="1"/>
  <c r="B11" i="2"/>
  <c r="A11" i="2"/>
  <c r="A48" i="2" s="1"/>
  <c r="B10" i="2"/>
  <c r="A10" i="2"/>
  <c r="A47" i="2" s="1"/>
  <c r="B9" i="2"/>
  <c r="A9" i="2"/>
  <c r="A46" i="2" s="1"/>
  <c r="B8" i="2"/>
  <c r="A8" i="2"/>
  <c r="A45" i="2" s="1"/>
  <c r="B7" i="2"/>
  <c r="A7" i="2"/>
  <c r="A44" i="2" s="1"/>
  <c r="B6" i="2"/>
  <c r="A6" i="2"/>
  <c r="A43" i="2" s="1"/>
  <c r="B5" i="2"/>
  <c r="A42" i="2"/>
  <c r="B4" i="2"/>
  <c r="A4" i="2"/>
  <c r="A41" i="2" s="1"/>
  <c r="B3" i="2"/>
  <c r="A3" i="2"/>
  <c r="A40" i="2" s="1"/>
  <c r="A76" i="3"/>
  <c r="A113" i="3" s="1"/>
  <c r="B34" i="3"/>
  <c r="A34" i="3"/>
  <c r="A70" i="3" s="1"/>
  <c r="A108" i="3" s="1"/>
  <c r="B33" i="3"/>
  <c r="A33" i="3"/>
  <c r="A69" i="3" s="1"/>
  <c r="A107" i="3" s="1"/>
  <c r="B32" i="3"/>
  <c r="A32" i="3"/>
  <c r="A68" i="3" s="1"/>
  <c r="A106" i="3" s="1"/>
  <c r="B31" i="3"/>
  <c r="A31" i="3"/>
  <c r="A67" i="3" s="1"/>
  <c r="A105" i="3" s="1"/>
  <c r="B30" i="3"/>
  <c r="A30" i="3"/>
  <c r="A66" i="3" s="1"/>
  <c r="A104" i="3" s="1"/>
  <c r="B29" i="3"/>
  <c r="A29" i="3"/>
  <c r="A65" i="3" s="1"/>
  <c r="A103" i="3" s="1"/>
  <c r="B28" i="3"/>
  <c r="A28" i="3"/>
  <c r="A64" i="3" s="1"/>
  <c r="A139" i="3" s="1"/>
  <c r="B27" i="3"/>
  <c r="A27" i="3"/>
  <c r="A63" i="3" s="1"/>
  <c r="A101" i="3" s="1"/>
  <c r="B26" i="3"/>
  <c r="A26" i="3"/>
  <c r="A62" i="3" s="1"/>
  <c r="A100" i="3" s="1"/>
  <c r="B25" i="3"/>
  <c r="A25" i="3"/>
  <c r="A61" i="3" s="1"/>
  <c r="A99" i="3" s="1"/>
  <c r="B24" i="3"/>
  <c r="A24" i="3"/>
  <c r="A60" i="3" s="1"/>
  <c r="A98" i="3" s="1"/>
  <c r="B23" i="3"/>
  <c r="A23" i="3"/>
  <c r="A59" i="3" s="1"/>
  <c r="A97" i="3" s="1"/>
  <c r="B22" i="3"/>
  <c r="A22" i="3"/>
  <c r="A58" i="3" s="1"/>
  <c r="A96" i="3" s="1"/>
  <c r="B21" i="3"/>
  <c r="A21" i="3"/>
  <c r="A57" i="3" s="1"/>
  <c r="A95" i="3" s="1"/>
  <c r="B20" i="3"/>
  <c r="A20" i="3"/>
  <c r="A56" i="3" s="1"/>
  <c r="A94" i="3" s="1"/>
  <c r="B19" i="3"/>
  <c r="A19" i="3"/>
  <c r="A55" i="3" s="1"/>
  <c r="A93" i="3" s="1"/>
  <c r="B18" i="3"/>
  <c r="A18" i="3"/>
  <c r="A54" i="3" s="1"/>
  <c r="B17" i="3"/>
  <c r="A17" i="3"/>
  <c r="A53" i="3" s="1"/>
  <c r="B16" i="3"/>
  <c r="A16" i="3"/>
  <c r="A52" i="3" s="1"/>
  <c r="B15" i="3"/>
  <c r="A15" i="3"/>
  <c r="A51" i="3" s="1"/>
  <c r="B14" i="3"/>
  <c r="A14" i="3"/>
  <c r="A50" i="3" s="1"/>
  <c r="B13" i="3"/>
  <c r="A13" i="3"/>
  <c r="A49" i="3" s="1"/>
  <c r="B12" i="3"/>
  <c r="A12" i="3"/>
  <c r="A48" i="3" s="1"/>
  <c r="B11" i="3"/>
  <c r="A11" i="3"/>
  <c r="A47" i="3" s="1"/>
  <c r="B10" i="3"/>
  <c r="A10" i="3"/>
  <c r="A46" i="3" s="1"/>
  <c r="B9" i="3"/>
  <c r="A9" i="3"/>
  <c r="A45" i="3" s="1"/>
  <c r="B8" i="3"/>
  <c r="A8" i="3"/>
  <c r="A44" i="3" s="1"/>
  <c r="B7" i="3"/>
  <c r="A7" i="3"/>
  <c r="A43" i="3" s="1"/>
  <c r="B6" i="3"/>
  <c r="A6" i="3"/>
  <c r="A42" i="3" s="1"/>
  <c r="B5" i="3"/>
  <c r="A5" i="3"/>
  <c r="A41" i="3" s="1"/>
  <c r="B4" i="3"/>
  <c r="A4" i="3"/>
  <c r="A40" i="3" s="1"/>
  <c r="B3" i="3"/>
  <c r="A3" i="3"/>
  <c r="A39" i="3" s="1"/>
  <c r="E9" i="1"/>
  <c r="B78" i="3" s="1"/>
  <c r="O78" i="3" s="1"/>
  <c r="E10" i="1"/>
  <c r="B80" i="2" s="1"/>
  <c r="E11" i="1"/>
  <c r="B80" i="3" s="1"/>
  <c r="O80" i="3" s="1"/>
  <c r="E12" i="1"/>
  <c r="B82" i="2" s="1"/>
  <c r="E13" i="1"/>
  <c r="B83" i="2" s="1"/>
  <c r="E14" i="1"/>
  <c r="B83" i="3" s="1"/>
  <c r="O83" i="3" s="1"/>
  <c r="E15" i="1"/>
  <c r="B84" i="3" s="1"/>
  <c r="E16" i="1"/>
  <c r="B86" i="2" s="1"/>
  <c r="E17" i="1"/>
  <c r="B87" i="2" s="1"/>
  <c r="E18" i="1"/>
  <c r="B87" i="3" s="1"/>
  <c r="E19" i="1"/>
  <c r="B88" i="3" s="1"/>
  <c r="E20" i="1"/>
  <c r="B90" i="2" s="1"/>
  <c r="E21" i="1"/>
  <c r="B90" i="3" s="1"/>
  <c r="O90" i="3" s="1"/>
  <c r="E22" i="1"/>
  <c r="B92" i="2" s="1"/>
  <c r="E23" i="1"/>
  <c r="B92" i="3" s="1"/>
  <c r="O92" i="3" s="1"/>
  <c r="E24" i="1"/>
  <c r="B94" i="2" s="1"/>
  <c r="E25" i="1"/>
  <c r="B95" i="2" s="1"/>
  <c r="E26" i="1"/>
  <c r="B96" i="2" s="1"/>
  <c r="E27" i="1"/>
  <c r="B96" i="3" s="1"/>
  <c r="O96" i="3" s="1"/>
  <c r="E28" i="1"/>
  <c r="B98" i="2" s="1"/>
  <c r="E29" i="1"/>
  <c r="B99" i="2" s="1"/>
  <c r="E30" i="1"/>
  <c r="B100" i="2" s="1"/>
  <c r="E31" i="1"/>
  <c r="B101" i="2" s="1"/>
  <c r="E32" i="1"/>
  <c r="B102" i="2" s="1"/>
  <c r="E33" i="1"/>
  <c r="B103" i="2" s="1"/>
  <c r="E34" i="1"/>
  <c r="B103" i="3" s="1"/>
  <c r="O103" i="3" s="1"/>
  <c r="E35" i="1"/>
  <c r="B105" i="2" s="1"/>
  <c r="E36" i="1"/>
  <c r="B106" i="2" s="1"/>
  <c r="E37" i="1"/>
  <c r="B106" i="3" s="1"/>
  <c r="O106" i="3" s="1"/>
  <c r="E38" i="1"/>
  <c r="B108" i="2" s="1"/>
  <c r="E39" i="1"/>
  <c r="B109" i="2" s="1"/>
  <c r="E8" i="1"/>
  <c r="B78" i="2" l="1"/>
  <c r="B97" i="2"/>
  <c r="B82" i="3"/>
  <c r="O82" i="3" s="1"/>
  <c r="B81" i="2"/>
  <c r="B79" i="3"/>
  <c r="O79" i="3" s="1"/>
  <c r="B93" i="2"/>
  <c r="B91" i="3"/>
  <c r="O91" i="3" s="1"/>
  <c r="B91" i="2"/>
  <c r="B89" i="3"/>
  <c r="O89" i="3" s="1"/>
  <c r="X15" i="3"/>
  <c r="B88" i="2"/>
  <c r="B89" i="2"/>
  <c r="B85" i="3"/>
  <c r="B85" i="2"/>
  <c r="B108" i="3"/>
  <c r="O108" i="3" s="1"/>
  <c r="B107" i="3"/>
  <c r="O107" i="3" s="1"/>
  <c r="B107" i="2"/>
  <c r="B105" i="3"/>
  <c r="O105" i="3" s="1"/>
  <c r="B104" i="3"/>
  <c r="O104" i="3" s="1"/>
  <c r="B104" i="2"/>
  <c r="B102" i="3"/>
  <c r="O102" i="3" s="1"/>
  <c r="B101" i="3"/>
  <c r="O101" i="3" s="1"/>
  <c r="B100" i="3"/>
  <c r="O100" i="3" s="1"/>
  <c r="B99" i="3"/>
  <c r="O99" i="3" s="1"/>
  <c r="B98" i="3"/>
  <c r="O98" i="3" s="1"/>
  <c r="B97" i="3"/>
  <c r="O97" i="3" s="1"/>
  <c r="B95" i="3"/>
  <c r="O95" i="3" s="1"/>
  <c r="B94" i="3"/>
  <c r="O94" i="3" s="1"/>
  <c r="B93" i="3"/>
  <c r="O93" i="3" s="1"/>
  <c r="B86" i="3"/>
  <c r="B84" i="2"/>
  <c r="B81" i="3"/>
  <c r="O81" i="3" s="1"/>
  <c r="B79" i="2"/>
  <c r="B77" i="3"/>
  <c r="O77" i="3" s="1"/>
  <c r="A78" i="2"/>
  <c r="A116" i="2"/>
  <c r="A82" i="2"/>
  <c r="A120" i="2"/>
  <c r="A86" i="2"/>
  <c r="A124" i="2"/>
  <c r="A90" i="2"/>
  <c r="A128" i="2"/>
  <c r="A94" i="2"/>
  <c r="A132" i="2"/>
  <c r="A98" i="2"/>
  <c r="A136" i="2"/>
  <c r="A102" i="2"/>
  <c r="A140" i="2"/>
  <c r="A106" i="2"/>
  <c r="A144" i="2"/>
  <c r="A117" i="2"/>
  <c r="A79" i="2"/>
  <c r="A121" i="2"/>
  <c r="A83" i="2"/>
  <c r="A125" i="2"/>
  <c r="A87" i="2"/>
  <c r="A129" i="2"/>
  <c r="A91" i="2"/>
  <c r="A133" i="2"/>
  <c r="A95" i="2"/>
  <c r="A137" i="2"/>
  <c r="A99" i="2"/>
  <c r="A141" i="2"/>
  <c r="A103" i="2"/>
  <c r="A145" i="2"/>
  <c r="A107" i="2"/>
  <c r="A118" i="2"/>
  <c r="A80" i="2"/>
  <c r="A122" i="2"/>
  <c r="A84" i="2"/>
  <c r="A126" i="2"/>
  <c r="A88" i="2"/>
  <c r="A130" i="2"/>
  <c r="A92" i="2"/>
  <c r="A134" i="2"/>
  <c r="A96" i="2"/>
  <c r="A138" i="2"/>
  <c r="A100" i="2"/>
  <c r="A142" i="2"/>
  <c r="A104" i="2"/>
  <c r="A146" i="2"/>
  <c r="A108" i="2"/>
  <c r="A119" i="2"/>
  <c r="A81" i="2"/>
  <c r="A123" i="2"/>
  <c r="A85" i="2"/>
  <c r="A127" i="2"/>
  <c r="A89" i="2"/>
  <c r="A131" i="2"/>
  <c r="A93" i="2"/>
  <c r="A135" i="2"/>
  <c r="A97" i="2"/>
  <c r="A139" i="2"/>
  <c r="A101" i="2"/>
  <c r="A143" i="2"/>
  <c r="A105" i="2"/>
  <c r="A147" i="2"/>
  <c r="A109" i="2"/>
  <c r="A136" i="3"/>
  <c r="A132" i="3"/>
  <c r="A144" i="3"/>
  <c r="A140" i="3"/>
  <c r="A142" i="3"/>
  <c r="A138" i="3"/>
  <c r="A134" i="3"/>
  <c r="A130" i="3"/>
  <c r="A102" i="3"/>
  <c r="A145" i="3"/>
  <c r="A143" i="3"/>
  <c r="A141" i="3"/>
  <c r="A137" i="3"/>
  <c r="A135" i="3"/>
  <c r="A133" i="3"/>
  <c r="A131" i="3"/>
  <c r="A79" i="3"/>
  <c r="A116" i="3"/>
  <c r="A87" i="3"/>
  <c r="A124" i="3"/>
  <c r="A91" i="3"/>
  <c r="A128" i="3"/>
  <c r="A117" i="3"/>
  <c r="A80" i="3"/>
  <c r="A121" i="3"/>
  <c r="A84" i="3"/>
  <c r="A88" i="3"/>
  <c r="A125" i="3"/>
  <c r="A92" i="3"/>
  <c r="A129" i="3"/>
  <c r="A83" i="3"/>
  <c r="A120" i="3"/>
  <c r="A77" i="3"/>
  <c r="A114" i="3"/>
  <c r="A81" i="3"/>
  <c r="A118" i="3"/>
  <c r="A85" i="3"/>
  <c r="A122" i="3"/>
  <c r="A89" i="3"/>
  <c r="A126" i="3"/>
  <c r="A115" i="3"/>
  <c r="A78" i="3"/>
  <c r="A119" i="3"/>
  <c r="A82" i="3"/>
  <c r="A123" i="3"/>
  <c r="A86" i="3"/>
  <c r="A90" i="3"/>
  <c r="A127" i="3"/>
  <c r="E7" i="1"/>
  <c r="C3" i="2" s="1"/>
  <c r="C3" i="3" l="1"/>
  <c r="C40" i="2"/>
  <c r="D40" i="2" s="1"/>
  <c r="C78" i="2"/>
  <c r="C116" i="2" s="1"/>
  <c r="C32" i="2"/>
  <c r="C107" i="2" s="1"/>
  <c r="C28" i="2"/>
  <c r="C103" i="2" s="1"/>
  <c r="C141" i="2" s="1"/>
  <c r="D141" i="2" s="1"/>
  <c r="E141" i="2" s="1"/>
  <c r="F141" i="2" s="1"/>
  <c r="G141" i="2" s="1"/>
  <c r="H141" i="2" s="1"/>
  <c r="I141" i="2" s="1"/>
  <c r="J141" i="2" s="1"/>
  <c r="K141" i="2" s="1"/>
  <c r="L141" i="2" s="1"/>
  <c r="M141" i="2" s="1"/>
  <c r="N141" i="2" s="1"/>
  <c r="C24" i="2"/>
  <c r="C99" i="2" s="1"/>
  <c r="C137" i="2" s="1"/>
  <c r="D137" i="2" s="1"/>
  <c r="E137" i="2" s="1"/>
  <c r="F137" i="2" s="1"/>
  <c r="G137" i="2" s="1"/>
  <c r="H137" i="2" s="1"/>
  <c r="I137" i="2" s="1"/>
  <c r="J137" i="2" s="1"/>
  <c r="K137" i="2" s="1"/>
  <c r="L137" i="2" s="1"/>
  <c r="M137" i="2" s="1"/>
  <c r="N137" i="2" s="1"/>
  <c r="C20" i="2"/>
  <c r="C95" i="2" s="1"/>
  <c r="C16" i="2"/>
  <c r="C12" i="2"/>
  <c r="C8" i="2"/>
  <c r="C4" i="2"/>
  <c r="C31" i="3"/>
  <c r="C27" i="3"/>
  <c r="C23" i="3"/>
  <c r="C19" i="3"/>
  <c r="C15" i="3"/>
  <c r="C11" i="3"/>
  <c r="C7" i="3"/>
  <c r="C34" i="2"/>
  <c r="C109" i="2" s="1"/>
  <c r="C22" i="2"/>
  <c r="C97" i="2" s="1"/>
  <c r="C18" i="2"/>
  <c r="C6" i="2"/>
  <c r="C25" i="3"/>
  <c r="C21" i="3"/>
  <c r="C13" i="3"/>
  <c r="C5" i="3"/>
  <c r="C33" i="2"/>
  <c r="C108" i="2" s="1"/>
  <c r="C25" i="2"/>
  <c r="C100" i="2" s="1"/>
  <c r="C17" i="2"/>
  <c r="C9" i="2"/>
  <c r="C32" i="3"/>
  <c r="C28" i="3"/>
  <c r="C16" i="3"/>
  <c r="C8" i="3"/>
  <c r="C31" i="2"/>
  <c r="C106" i="2" s="1"/>
  <c r="C144" i="2" s="1"/>
  <c r="D144" i="2" s="1"/>
  <c r="E144" i="2" s="1"/>
  <c r="F144" i="2" s="1"/>
  <c r="G144" i="2" s="1"/>
  <c r="H144" i="2" s="1"/>
  <c r="I144" i="2" s="1"/>
  <c r="J144" i="2" s="1"/>
  <c r="K144" i="2" s="1"/>
  <c r="L144" i="2" s="1"/>
  <c r="M144" i="2" s="1"/>
  <c r="N144" i="2" s="1"/>
  <c r="C27" i="2"/>
  <c r="C102" i="2" s="1"/>
  <c r="C23" i="2"/>
  <c r="C98" i="2" s="1"/>
  <c r="C136" i="2" s="1"/>
  <c r="D136" i="2" s="1"/>
  <c r="E136" i="2" s="1"/>
  <c r="F136" i="2" s="1"/>
  <c r="G136" i="2" s="1"/>
  <c r="H136" i="2" s="1"/>
  <c r="I136" i="2" s="1"/>
  <c r="J136" i="2" s="1"/>
  <c r="K136" i="2" s="1"/>
  <c r="L136" i="2" s="1"/>
  <c r="M136" i="2" s="1"/>
  <c r="N136" i="2" s="1"/>
  <c r="C19" i="2"/>
  <c r="C94" i="2" s="1"/>
  <c r="C132" i="2" s="1"/>
  <c r="D132" i="2" s="1"/>
  <c r="E132" i="2" s="1"/>
  <c r="F132" i="2" s="1"/>
  <c r="G132" i="2" s="1"/>
  <c r="H132" i="2" s="1"/>
  <c r="I132" i="2" s="1"/>
  <c r="J132" i="2" s="1"/>
  <c r="K132" i="2" s="1"/>
  <c r="L132" i="2" s="1"/>
  <c r="M132" i="2" s="1"/>
  <c r="N132" i="2" s="1"/>
  <c r="C15" i="2"/>
  <c r="C11" i="2"/>
  <c r="C7" i="2"/>
  <c r="C34" i="3"/>
  <c r="C30" i="3"/>
  <c r="C26" i="3"/>
  <c r="C22" i="3"/>
  <c r="C18" i="3"/>
  <c r="C14" i="3"/>
  <c r="C10" i="3"/>
  <c r="C6" i="3"/>
  <c r="C30" i="2"/>
  <c r="C105" i="2" s="1"/>
  <c r="C26" i="2"/>
  <c r="C101" i="2" s="1"/>
  <c r="C14" i="2"/>
  <c r="C10" i="2"/>
  <c r="C33" i="3"/>
  <c r="C29" i="3"/>
  <c r="C17" i="3"/>
  <c r="C9" i="3"/>
  <c r="C29" i="2"/>
  <c r="C104" i="2" s="1"/>
  <c r="C21" i="2"/>
  <c r="C96" i="2" s="1"/>
  <c r="C13" i="2"/>
  <c r="C5" i="2"/>
  <c r="C24" i="3"/>
  <c r="C20" i="3"/>
  <c r="C12" i="3"/>
  <c r="C4" i="3"/>
  <c r="E6" i="1"/>
  <c r="B40" i="2" s="1"/>
  <c r="C36" i="2" l="1"/>
  <c r="D116" i="2"/>
  <c r="E116" i="2" s="1"/>
  <c r="C36" i="3"/>
  <c r="C39" i="3"/>
  <c r="C77" i="3"/>
  <c r="C114" i="3" s="1"/>
  <c r="C94" i="3"/>
  <c r="C131" i="3" s="1"/>
  <c r="D131" i="3" s="1"/>
  <c r="E131" i="3" s="1"/>
  <c r="F131" i="3" s="1"/>
  <c r="G131" i="3" s="1"/>
  <c r="H131" i="3" s="1"/>
  <c r="I131" i="3" s="1"/>
  <c r="J131" i="3" s="1"/>
  <c r="K131" i="3" s="1"/>
  <c r="L131" i="3" s="1"/>
  <c r="M131" i="3" s="1"/>
  <c r="N131" i="3" s="1"/>
  <c r="C56" i="3"/>
  <c r="D56" i="3" s="1"/>
  <c r="E56" i="3" s="1"/>
  <c r="F56" i="3" s="1"/>
  <c r="G56" i="3" s="1"/>
  <c r="H56" i="3" s="1"/>
  <c r="I56" i="3" s="1"/>
  <c r="J56" i="3" s="1"/>
  <c r="K56" i="3" s="1"/>
  <c r="L56" i="3" s="1"/>
  <c r="C134" i="2"/>
  <c r="D134" i="2" s="1"/>
  <c r="E134" i="2" s="1"/>
  <c r="F134" i="2" s="1"/>
  <c r="G134" i="2" s="1"/>
  <c r="H134" i="2" s="1"/>
  <c r="I134" i="2" s="1"/>
  <c r="J134" i="2" s="1"/>
  <c r="K134" i="2" s="1"/>
  <c r="L134" i="2" s="1"/>
  <c r="M134" i="2" s="1"/>
  <c r="N134" i="2" s="1"/>
  <c r="C103" i="3"/>
  <c r="C140" i="3" s="1"/>
  <c r="D140" i="3" s="1"/>
  <c r="E140" i="3" s="1"/>
  <c r="F140" i="3" s="1"/>
  <c r="G140" i="3" s="1"/>
  <c r="H140" i="3" s="1"/>
  <c r="I140" i="3" s="1"/>
  <c r="J140" i="3" s="1"/>
  <c r="K140" i="3" s="1"/>
  <c r="L140" i="3" s="1"/>
  <c r="M140" i="3" s="1"/>
  <c r="N140" i="3" s="1"/>
  <c r="C65" i="3"/>
  <c r="D65" i="3" s="1"/>
  <c r="E65" i="3" s="1"/>
  <c r="F65" i="3" s="1"/>
  <c r="G65" i="3" s="1"/>
  <c r="H65" i="3" s="1"/>
  <c r="I65" i="3" s="1"/>
  <c r="J65" i="3" s="1"/>
  <c r="K65" i="3" s="1"/>
  <c r="L65" i="3" s="1"/>
  <c r="M65" i="3" s="1"/>
  <c r="N65" i="3" s="1"/>
  <c r="C139" i="2"/>
  <c r="D139" i="2" s="1"/>
  <c r="E139" i="2" s="1"/>
  <c r="F139" i="2" s="1"/>
  <c r="G139" i="2" s="1"/>
  <c r="H139" i="2" s="1"/>
  <c r="I139" i="2" s="1"/>
  <c r="J139" i="2" s="1"/>
  <c r="K139" i="2" s="1"/>
  <c r="L139" i="2" s="1"/>
  <c r="M139" i="2" s="1"/>
  <c r="N139" i="2" s="1"/>
  <c r="C88" i="3"/>
  <c r="C125" i="3" s="1"/>
  <c r="D125" i="3" s="1"/>
  <c r="E125" i="3" s="1"/>
  <c r="F125" i="3" s="1"/>
  <c r="G125" i="3" s="1"/>
  <c r="H125" i="3" s="1"/>
  <c r="I125" i="3" s="1"/>
  <c r="J125" i="3" s="1"/>
  <c r="K125" i="3" s="1"/>
  <c r="L125" i="3" s="1"/>
  <c r="M125" i="3" s="1"/>
  <c r="N125" i="3" s="1"/>
  <c r="C50" i="3"/>
  <c r="D50" i="3" s="1"/>
  <c r="E50" i="3" s="1"/>
  <c r="F50" i="3" s="1"/>
  <c r="G50" i="3" s="1"/>
  <c r="H50" i="3" s="1"/>
  <c r="I50" i="3" s="1"/>
  <c r="J50" i="3" s="1"/>
  <c r="K50" i="3" s="1"/>
  <c r="L50" i="3" s="1"/>
  <c r="M50" i="3" s="1"/>
  <c r="N50" i="3" s="1"/>
  <c r="C104" i="3"/>
  <c r="C141" i="3" s="1"/>
  <c r="D141" i="3" s="1"/>
  <c r="E141" i="3" s="1"/>
  <c r="F141" i="3" s="1"/>
  <c r="G141" i="3" s="1"/>
  <c r="H141" i="3" s="1"/>
  <c r="I141" i="3" s="1"/>
  <c r="J141" i="3" s="1"/>
  <c r="K141" i="3" s="1"/>
  <c r="L141" i="3" s="1"/>
  <c r="M141" i="3" s="1"/>
  <c r="N141" i="3" s="1"/>
  <c r="C66" i="3"/>
  <c r="D66" i="3" s="1"/>
  <c r="E66" i="3" s="1"/>
  <c r="F66" i="3" s="1"/>
  <c r="G66" i="3" s="1"/>
  <c r="H66" i="3" s="1"/>
  <c r="I66" i="3" s="1"/>
  <c r="J66" i="3" s="1"/>
  <c r="K66" i="3" s="1"/>
  <c r="L66" i="3" s="1"/>
  <c r="M66" i="3" s="1"/>
  <c r="N66" i="3" s="1"/>
  <c r="C90" i="2"/>
  <c r="C128" i="2" s="1"/>
  <c r="D128" i="2" s="1"/>
  <c r="E128" i="2" s="1"/>
  <c r="F128" i="2" s="1"/>
  <c r="G128" i="2" s="1"/>
  <c r="H128" i="2" s="1"/>
  <c r="I128" i="2" s="1"/>
  <c r="J128" i="2" s="1"/>
  <c r="K128" i="2" s="1"/>
  <c r="L128" i="2" s="1"/>
  <c r="M128" i="2" s="1"/>
  <c r="N128" i="2" s="1"/>
  <c r="C52" i="2"/>
  <c r="D52" i="2" s="1"/>
  <c r="E52" i="2" s="1"/>
  <c r="F52" i="2" s="1"/>
  <c r="G52" i="2" s="1"/>
  <c r="H52" i="2" s="1"/>
  <c r="I52" i="2" s="1"/>
  <c r="J52" i="2" s="1"/>
  <c r="K52" i="2" s="1"/>
  <c r="L52" i="2" s="1"/>
  <c r="M52" i="2" s="1"/>
  <c r="N52" i="2" s="1"/>
  <c r="C106" i="3"/>
  <c r="C143" i="3" s="1"/>
  <c r="D143" i="3" s="1"/>
  <c r="E143" i="3" s="1"/>
  <c r="F143" i="3" s="1"/>
  <c r="G143" i="3" s="1"/>
  <c r="H143" i="3" s="1"/>
  <c r="I143" i="3" s="1"/>
  <c r="J143" i="3" s="1"/>
  <c r="K143" i="3" s="1"/>
  <c r="L143" i="3" s="1"/>
  <c r="M143" i="3" s="1"/>
  <c r="N143" i="3" s="1"/>
  <c r="C68" i="3"/>
  <c r="D68" i="3" s="1"/>
  <c r="E68" i="3" s="1"/>
  <c r="F68" i="3" s="1"/>
  <c r="G68" i="3" s="1"/>
  <c r="H68" i="3" s="1"/>
  <c r="I68" i="3" s="1"/>
  <c r="J68" i="3" s="1"/>
  <c r="K68" i="3" s="1"/>
  <c r="L68" i="3" s="1"/>
  <c r="M68" i="3" s="1"/>
  <c r="N68" i="3" s="1"/>
  <c r="C146" i="2"/>
  <c r="D146" i="2" s="1"/>
  <c r="E146" i="2" s="1"/>
  <c r="F146" i="2" s="1"/>
  <c r="G146" i="2" s="1"/>
  <c r="H146" i="2" s="1"/>
  <c r="I146" i="2" s="1"/>
  <c r="J146" i="2" s="1"/>
  <c r="K146" i="2" s="1"/>
  <c r="L146" i="2" s="1"/>
  <c r="M146" i="2" s="1"/>
  <c r="N146" i="2" s="1"/>
  <c r="C99" i="3"/>
  <c r="C136" i="3" s="1"/>
  <c r="D136" i="3" s="1"/>
  <c r="E136" i="3" s="1"/>
  <c r="F136" i="3" s="1"/>
  <c r="G136" i="3" s="1"/>
  <c r="H136" i="3" s="1"/>
  <c r="I136" i="3" s="1"/>
  <c r="J136" i="3" s="1"/>
  <c r="K136" i="3" s="1"/>
  <c r="L136" i="3" s="1"/>
  <c r="M136" i="3" s="1"/>
  <c r="N136" i="3" s="1"/>
  <c r="C61" i="3"/>
  <c r="D61" i="3" s="1"/>
  <c r="E61" i="3" s="1"/>
  <c r="F61" i="3" s="1"/>
  <c r="G61" i="3" s="1"/>
  <c r="H61" i="3" s="1"/>
  <c r="I61" i="3" s="1"/>
  <c r="J61" i="3" s="1"/>
  <c r="K61" i="3" s="1"/>
  <c r="L61" i="3" s="1"/>
  <c r="M61" i="3" s="1"/>
  <c r="N61" i="3" s="1"/>
  <c r="C147" i="2"/>
  <c r="D147" i="2" s="1"/>
  <c r="E147" i="2" s="1"/>
  <c r="F147" i="2" s="1"/>
  <c r="G147" i="2" s="1"/>
  <c r="H147" i="2" s="1"/>
  <c r="I147" i="2" s="1"/>
  <c r="J147" i="2" s="1"/>
  <c r="K147" i="2" s="1"/>
  <c r="L147" i="2" s="1"/>
  <c r="M147" i="2" s="1"/>
  <c r="N147" i="2" s="1"/>
  <c r="C93" i="3"/>
  <c r="C130" i="3" s="1"/>
  <c r="D130" i="3" s="1"/>
  <c r="E130" i="3" s="1"/>
  <c r="F130" i="3" s="1"/>
  <c r="G130" i="3" s="1"/>
  <c r="H130" i="3" s="1"/>
  <c r="I130" i="3" s="1"/>
  <c r="J130" i="3" s="1"/>
  <c r="K130" i="3" s="1"/>
  <c r="L130" i="3" s="1"/>
  <c r="M130" i="3" s="1"/>
  <c r="N130" i="3" s="1"/>
  <c r="C55" i="3"/>
  <c r="D55" i="3" s="1"/>
  <c r="E55" i="3" s="1"/>
  <c r="F55" i="3" s="1"/>
  <c r="G55" i="3" s="1"/>
  <c r="H55" i="3" s="1"/>
  <c r="I55" i="3" s="1"/>
  <c r="J55" i="3" s="1"/>
  <c r="K55" i="3" s="1"/>
  <c r="L55" i="3" s="1"/>
  <c r="M55" i="3" s="1"/>
  <c r="N55" i="3" s="1"/>
  <c r="C79" i="2"/>
  <c r="C41" i="2"/>
  <c r="D41" i="2" s="1"/>
  <c r="E41" i="2" s="1"/>
  <c r="F41" i="2" s="1"/>
  <c r="G41" i="2" s="1"/>
  <c r="H41" i="2" s="1"/>
  <c r="I41" i="2" s="1"/>
  <c r="J41" i="2" s="1"/>
  <c r="K41" i="2" s="1"/>
  <c r="L41" i="2" s="1"/>
  <c r="M41" i="2" s="1"/>
  <c r="N41" i="2" s="1"/>
  <c r="C133" i="2"/>
  <c r="D133" i="2" s="1"/>
  <c r="E133" i="2" s="1"/>
  <c r="F133" i="2" s="1"/>
  <c r="G133" i="2" s="1"/>
  <c r="H133" i="2" s="1"/>
  <c r="I133" i="2" s="1"/>
  <c r="J133" i="2" s="1"/>
  <c r="K133" i="2" s="1"/>
  <c r="L133" i="2" s="1"/>
  <c r="M133" i="2" s="1"/>
  <c r="N133" i="2" s="1"/>
  <c r="B69" i="2"/>
  <c r="B145" i="2" s="1"/>
  <c r="B65" i="2"/>
  <c r="B141" i="2" s="1"/>
  <c r="B61" i="2"/>
  <c r="B137" i="2" s="1"/>
  <c r="B57" i="2"/>
  <c r="B133" i="2" s="1"/>
  <c r="B53" i="2"/>
  <c r="B129" i="2" s="1"/>
  <c r="B49" i="2"/>
  <c r="B125" i="2" s="1"/>
  <c r="B45" i="2"/>
  <c r="B121" i="2" s="1"/>
  <c r="B41" i="2"/>
  <c r="B69" i="3"/>
  <c r="B144" i="3" s="1"/>
  <c r="B65" i="3"/>
  <c r="B140" i="3" s="1"/>
  <c r="B61" i="3"/>
  <c r="B136" i="3" s="1"/>
  <c r="B57" i="3"/>
  <c r="B132" i="3" s="1"/>
  <c r="B53" i="3"/>
  <c r="B128" i="3" s="1"/>
  <c r="B49" i="3"/>
  <c r="B124" i="3" s="1"/>
  <c r="B45" i="3"/>
  <c r="B120" i="3" s="1"/>
  <c r="B41" i="3"/>
  <c r="B116" i="3" s="1"/>
  <c r="B55" i="2"/>
  <c r="B131" i="2" s="1"/>
  <c r="B67" i="3"/>
  <c r="B142" i="3" s="1"/>
  <c r="B59" i="3"/>
  <c r="B134" i="3" s="1"/>
  <c r="B55" i="3"/>
  <c r="B130" i="3" s="1"/>
  <c r="B47" i="3"/>
  <c r="B122" i="3" s="1"/>
  <c r="B68" i="2"/>
  <c r="B144" i="2" s="1"/>
  <c r="B60" i="2"/>
  <c r="B136" i="2" s="1"/>
  <c r="B52" i="2"/>
  <c r="B128" i="2" s="1"/>
  <c r="B44" i="2"/>
  <c r="B120" i="2" s="1"/>
  <c r="B64" i="3"/>
  <c r="B139" i="3" s="1"/>
  <c r="B56" i="3"/>
  <c r="B131" i="3" s="1"/>
  <c r="B48" i="3"/>
  <c r="B123" i="3" s="1"/>
  <c r="B40" i="3"/>
  <c r="B115" i="3" s="1"/>
  <c r="B70" i="2"/>
  <c r="B146" i="2" s="1"/>
  <c r="B66" i="2"/>
  <c r="B142" i="2" s="1"/>
  <c r="B62" i="2"/>
  <c r="B138" i="2" s="1"/>
  <c r="B58" i="2"/>
  <c r="B134" i="2" s="1"/>
  <c r="B54" i="2"/>
  <c r="B130" i="2" s="1"/>
  <c r="B50" i="2"/>
  <c r="B126" i="2" s="1"/>
  <c r="B46" i="2"/>
  <c r="B122" i="2" s="1"/>
  <c r="B42" i="2"/>
  <c r="B118" i="2" s="1"/>
  <c r="B70" i="3"/>
  <c r="B145" i="3" s="1"/>
  <c r="B66" i="3"/>
  <c r="B141" i="3" s="1"/>
  <c r="B62" i="3"/>
  <c r="B137" i="3" s="1"/>
  <c r="B58" i="3"/>
  <c r="B133" i="3" s="1"/>
  <c r="B54" i="3"/>
  <c r="B129" i="3" s="1"/>
  <c r="B50" i="3"/>
  <c r="B125" i="3" s="1"/>
  <c r="B46" i="3"/>
  <c r="B121" i="3" s="1"/>
  <c r="B42" i="3"/>
  <c r="B117" i="3" s="1"/>
  <c r="B71" i="2"/>
  <c r="B147" i="2" s="1"/>
  <c r="B67" i="2"/>
  <c r="B143" i="2" s="1"/>
  <c r="B63" i="2"/>
  <c r="B139" i="2" s="1"/>
  <c r="B59" i="2"/>
  <c r="B135" i="2" s="1"/>
  <c r="B51" i="2"/>
  <c r="B127" i="2" s="1"/>
  <c r="B47" i="2"/>
  <c r="B123" i="2" s="1"/>
  <c r="B43" i="2"/>
  <c r="B119" i="2" s="1"/>
  <c r="B63" i="3"/>
  <c r="B138" i="3" s="1"/>
  <c r="B51" i="3"/>
  <c r="B126" i="3" s="1"/>
  <c r="B43" i="3"/>
  <c r="B118" i="3" s="1"/>
  <c r="B64" i="2"/>
  <c r="B140" i="2" s="1"/>
  <c r="B56" i="2"/>
  <c r="B132" i="2" s="1"/>
  <c r="B48" i="2"/>
  <c r="B124" i="2" s="1"/>
  <c r="B68" i="3"/>
  <c r="B143" i="3" s="1"/>
  <c r="B60" i="3"/>
  <c r="B135" i="3" s="1"/>
  <c r="B52" i="3"/>
  <c r="B127" i="3" s="1"/>
  <c r="B44" i="3"/>
  <c r="B119" i="3" s="1"/>
  <c r="B39" i="3"/>
  <c r="C86" i="3"/>
  <c r="C123" i="3" s="1"/>
  <c r="D123" i="3" s="1"/>
  <c r="E123" i="3" s="1"/>
  <c r="F123" i="3" s="1"/>
  <c r="G123" i="3" s="1"/>
  <c r="H123" i="3" s="1"/>
  <c r="I123" i="3" s="1"/>
  <c r="J123" i="3" s="1"/>
  <c r="K123" i="3" s="1"/>
  <c r="L123" i="3" s="1"/>
  <c r="M123" i="3" s="1"/>
  <c r="N123" i="3" s="1"/>
  <c r="C48" i="3"/>
  <c r="D48" i="3" s="1"/>
  <c r="E48" i="3" s="1"/>
  <c r="F48" i="3" s="1"/>
  <c r="G48" i="3" s="1"/>
  <c r="H48" i="3" s="1"/>
  <c r="I48" i="3" s="1"/>
  <c r="J48" i="3" s="1"/>
  <c r="K48" i="3" s="1"/>
  <c r="L48" i="3" s="1"/>
  <c r="M48" i="3" s="1"/>
  <c r="N48" i="3" s="1"/>
  <c r="C88" i="2"/>
  <c r="C50" i="2"/>
  <c r="D50" i="2" s="1"/>
  <c r="E50" i="2" s="1"/>
  <c r="F50" i="2" s="1"/>
  <c r="G50" i="2" s="1"/>
  <c r="H50" i="2" s="1"/>
  <c r="I50" i="2" s="1"/>
  <c r="J50" i="2" s="1"/>
  <c r="K50" i="2" s="1"/>
  <c r="L50" i="2" s="1"/>
  <c r="M50" i="2" s="1"/>
  <c r="N50" i="2" s="1"/>
  <c r="C91" i="3"/>
  <c r="C53" i="3"/>
  <c r="D53" i="3" s="1"/>
  <c r="E53" i="3" s="1"/>
  <c r="F53" i="3" s="1"/>
  <c r="G53" i="3" s="1"/>
  <c r="H53" i="3" s="1"/>
  <c r="I53" i="3" s="1"/>
  <c r="J53" i="3" s="1"/>
  <c r="K53" i="3" s="1"/>
  <c r="L53" i="3" s="1"/>
  <c r="M53" i="3" s="1"/>
  <c r="N53" i="3" s="1"/>
  <c r="C89" i="2"/>
  <c r="C51" i="2"/>
  <c r="D51" i="2" s="1"/>
  <c r="E51" i="2" s="1"/>
  <c r="F51" i="2" s="1"/>
  <c r="G51" i="2" s="1"/>
  <c r="H51" i="2" s="1"/>
  <c r="I51" i="2" s="1"/>
  <c r="J51" i="2" s="1"/>
  <c r="K51" i="2" s="1"/>
  <c r="L51" i="2" s="1"/>
  <c r="M51" i="2" s="1"/>
  <c r="N51" i="2" s="1"/>
  <c r="C84" i="3"/>
  <c r="C46" i="3"/>
  <c r="D46" i="3" s="1"/>
  <c r="E46" i="3" s="1"/>
  <c r="F46" i="3" s="1"/>
  <c r="G46" i="3" s="1"/>
  <c r="H46" i="3" s="1"/>
  <c r="I46" i="3" s="1"/>
  <c r="J46" i="3" s="1"/>
  <c r="C100" i="3"/>
  <c r="C137" i="3" s="1"/>
  <c r="D137" i="3" s="1"/>
  <c r="E137" i="3" s="1"/>
  <c r="F137" i="3" s="1"/>
  <c r="G137" i="3" s="1"/>
  <c r="H137" i="3" s="1"/>
  <c r="I137" i="3" s="1"/>
  <c r="J137" i="3" s="1"/>
  <c r="K137" i="3" s="1"/>
  <c r="L137" i="3" s="1"/>
  <c r="M137" i="3" s="1"/>
  <c r="N137" i="3" s="1"/>
  <c r="C62" i="3"/>
  <c r="D62" i="3" s="1"/>
  <c r="E62" i="3" s="1"/>
  <c r="F62" i="3" s="1"/>
  <c r="G62" i="3" s="1"/>
  <c r="H62" i="3" s="1"/>
  <c r="I62" i="3" s="1"/>
  <c r="J62" i="3" s="1"/>
  <c r="K62" i="3" s="1"/>
  <c r="L62" i="3" s="1"/>
  <c r="M62" i="3" s="1"/>
  <c r="N62" i="3" s="1"/>
  <c r="C86" i="2"/>
  <c r="C48" i="2"/>
  <c r="D48" i="2" s="1"/>
  <c r="E48" i="2" s="1"/>
  <c r="F48" i="2" s="1"/>
  <c r="G48" i="2" s="1"/>
  <c r="H48" i="2" s="1"/>
  <c r="I48" i="2" s="1"/>
  <c r="J48" i="2" s="1"/>
  <c r="K48" i="2" s="1"/>
  <c r="L48" i="2" s="1"/>
  <c r="M48" i="2" s="1"/>
  <c r="N48" i="2" s="1"/>
  <c r="C140" i="2"/>
  <c r="D140" i="2" s="1"/>
  <c r="E140" i="2" s="1"/>
  <c r="F140" i="2" s="1"/>
  <c r="G140" i="2" s="1"/>
  <c r="H140" i="2" s="1"/>
  <c r="I140" i="2" s="1"/>
  <c r="J140" i="2" s="1"/>
  <c r="K140" i="2" s="1"/>
  <c r="L140" i="2" s="1"/>
  <c r="M140" i="2" s="1"/>
  <c r="N140" i="2" s="1"/>
  <c r="C102" i="3"/>
  <c r="C139" i="3" s="1"/>
  <c r="D139" i="3" s="1"/>
  <c r="E139" i="3" s="1"/>
  <c r="F139" i="3" s="1"/>
  <c r="G139" i="3" s="1"/>
  <c r="H139" i="3" s="1"/>
  <c r="I139" i="3" s="1"/>
  <c r="J139" i="3" s="1"/>
  <c r="K139" i="3" s="1"/>
  <c r="L139" i="3" s="1"/>
  <c r="M139" i="3" s="1"/>
  <c r="N139" i="3" s="1"/>
  <c r="C64" i="3"/>
  <c r="D64" i="3" s="1"/>
  <c r="E64" i="3" s="1"/>
  <c r="F64" i="3" s="1"/>
  <c r="G64" i="3" s="1"/>
  <c r="H64" i="3" s="1"/>
  <c r="I64" i="3" s="1"/>
  <c r="J64" i="3" s="1"/>
  <c r="K64" i="3" s="1"/>
  <c r="L64" i="3" s="1"/>
  <c r="M64" i="3" s="1"/>
  <c r="N64" i="3" s="1"/>
  <c r="C138" i="2"/>
  <c r="D138" i="2" s="1"/>
  <c r="E138" i="2" s="1"/>
  <c r="F138" i="2" s="1"/>
  <c r="G138" i="2" s="1"/>
  <c r="H138" i="2" s="1"/>
  <c r="I138" i="2" s="1"/>
  <c r="J138" i="2" s="1"/>
  <c r="K138" i="2" s="1"/>
  <c r="L138" i="2" s="1"/>
  <c r="M138" i="2" s="1"/>
  <c r="N138" i="2" s="1"/>
  <c r="C95" i="3"/>
  <c r="C132" i="3" s="1"/>
  <c r="D132" i="3" s="1"/>
  <c r="E132" i="3" s="1"/>
  <c r="F132" i="3" s="1"/>
  <c r="G132" i="3" s="1"/>
  <c r="H132" i="3" s="1"/>
  <c r="I132" i="3" s="1"/>
  <c r="J132" i="3" s="1"/>
  <c r="K132" i="3" s="1"/>
  <c r="L132" i="3" s="1"/>
  <c r="M132" i="3" s="1"/>
  <c r="N132" i="3" s="1"/>
  <c r="C57" i="3"/>
  <c r="D57" i="3" s="1"/>
  <c r="E57" i="3" s="1"/>
  <c r="F57" i="3" s="1"/>
  <c r="G57" i="3" s="1"/>
  <c r="H57" i="3" s="1"/>
  <c r="I57" i="3" s="1"/>
  <c r="J57" i="3" s="1"/>
  <c r="K57" i="3" s="1"/>
  <c r="L57" i="3" s="1"/>
  <c r="M57" i="3" s="1"/>
  <c r="N57" i="3" s="1"/>
  <c r="C135" i="2"/>
  <c r="D135" i="2" s="1"/>
  <c r="E135" i="2" s="1"/>
  <c r="F135" i="2" s="1"/>
  <c r="G135" i="2" s="1"/>
  <c r="H135" i="2" s="1"/>
  <c r="I135" i="2" s="1"/>
  <c r="J135" i="2" s="1"/>
  <c r="K135" i="2" s="1"/>
  <c r="L135" i="2" s="1"/>
  <c r="M135" i="2" s="1"/>
  <c r="N135" i="2" s="1"/>
  <c r="C89" i="3"/>
  <c r="C51" i="3"/>
  <c r="D51" i="3" s="1"/>
  <c r="E51" i="3" s="1"/>
  <c r="F51" i="3" s="1"/>
  <c r="G51" i="3" s="1"/>
  <c r="H51" i="3" s="1"/>
  <c r="I51" i="3" s="1"/>
  <c r="J51" i="3" s="1"/>
  <c r="K51" i="3" s="1"/>
  <c r="L51" i="3" s="1"/>
  <c r="M51" i="3" s="1"/>
  <c r="N51" i="3" s="1"/>
  <c r="C105" i="3"/>
  <c r="C142" i="3" s="1"/>
  <c r="D142" i="3" s="1"/>
  <c r="E142" i="3" s="1"/>
  <c r="F142" i="3" s="1"/>
  <c r="G142" i="3" s="1"/>
  <c r="H142" i="3" s="1"/>
  <c r="I142" i="3" s="1"/>
  <c r="J142" i="3" s="1"/>
  <c r="K142" i="3" s="1"/>
  <c r="L142" i="3" s="1"/>
  <c r="M142" i="3" s="1"/>
  <c r="N142" i="3" s="1"/>
  <c r="C67" i="3"/>
  <c r="D67" i="3" s="1"/>
  <c r="E67" i="3" s="1"/>
  <c r="F67" i="3" s="1"/>
  <c r="G67" i="3" s="1"/>
  <c r="H67" i="3" s="1"/>
  <c r="I67" i="3" s="1"/>
  <c r="J67" i="3" s="1"/>
  <c r="K67" i="3" s="1"/>
  <c r="L67" i="3" s="1"/>
  <c r="M67" i="3" s="1"/>
  <c r="N67" i="3" s="1"/>
  <c r="C91" i="2"/>
  <c r="C129" i="2" s="1"/>
  <c r="D129" i="2" s="1"/>
  <c r="E129" i="2" s="1"/>
  <c r="F129" i="2" s="1"/>
  <c r="G129" i="2" s="1"/>
  <c r="H129" i="2" s="1"/>
  <c r="I129" i="2" s="1"/>
  <c r="J129" i="2" s="1"/>
  <c r="K129" i="2" s="1"/>
  <c r="L129" i="2" s="1"/>
  <c r="M129" i="2" s="1"/>
  <c r="N129" i="2" s="1"/>
  <c r="C53" i="2"/>
  <c r="D53" i="2" s="1"/>
  <c r="E53" i="2" s="1"/>
  <c r="F53" i="2" s="1"/>
  <c r="G53" i="2" s="1"/>
  <c r="H53" i="2" s="1"/>
  <c r="I53" i="2" s="1"/>
  <c r="J53" i="2" s="1"/>
  <c r="K53" i="2" s="1"/>
  <c r="L53" i="2" s="1"/>
  <c r="M53" i="2" s="1"/>
  <c r="N53" i="2" s="1"/>
  <c r="C145" i="2"/>
  <c r="D145" i="2" s="1"/>
  <c r="E145" i="2" s="1"/>
  <c r="F145" i="2" s="1"/>
  <c r="G145" i="2" s="1"/>
  <c r="H145" i="2" s="1"/>
  <c r="I145" i="2" s="1"/>
  <c r="J145" i="2" s="1"/>
  <c r="K145" i="2" s="1"/>
  <c r="L145" i="2" s="1"/>
  <c r="M145" i="2" s="1"/>
  <c r="N145" i="2" s="1"/>
  <c r="C78" i="3"/>
  <c r="C40" i="3"/>
  <c r="C80" i="2"/>
  <c r="C42" i="2"/>
  <c r="D42" i="2" s="1"/>
  <c r="E42" i="2" s="1"/>
  <c r="F42" i="2" s="1"/>
  <c r="G42" i="2" s="1"/>
  <c r="H42" i="2" s="1"/>
  <c r="I42" i="2" s="1"/>
  <c r="J42" i="2" s="1"/>
  <c r="K42" i="2" s="1"/>
  <c r="L42" i="2" s="1"/>
  <c r="M42" i="2" s="1"/>
  <c r="N42" i="2" s="1"/>
  <c r="C83" i="3"/>
  <c r="C120" i="3" s="1"/>
  <c r="D120" i="3" s="1"/>
  <c r="E120" i="3" s="1"/>
  <c r="F120" i="3" s="1"/>
  <c r="G120" i="3" s="1"/>
  <c r="H120" i="3" s="1"/>
  <c r="I120" i="3" s="1"/>
  <c r="J120" i="3" s="1"/>
  <c r="K120" i="3" s="1"/>
  <c r="L120" i="3" s="1"/>
  <c r="M120" i="3" s="1"/>
  <c r="N120" i="3" s="1"/>
  <c r="C45" i="3"/>
  <c r="D45" i="3" s="1"/>
  <c r="E45" i="3" s="1"/>
  <c r="F45" i="3" s="1"/>
  <c r="G45" i="3" s="1"/>
  <c r="H45" i="3" s="1"/>
  <c r="I45" i="3" s="1"/>
  <c r="J45" i="3" s="1"/>
  <c r="K45" i="3" s="1"/>
  <c r="L45" i="3" s="1"/>
  <c r="M45" i="3" s="1"/>
  <c r="N45" i="3" s="1"/>
  <c r="C85" i="2"/>
  <c r="C47" i="2"/>
  <c r="D47" i="2" s="1"/>
  <c r="E47" i="2" s="1"/>
  <c r="F47" i="2" s="1"/>
  <c r="G47" i="2" s="1"/>
  <c r="H47" i="2" s="1"/>
  <c r="I47" i="2" s="1"/>
  <c r="J47" i="2" s="1"/>
  <c r="K47" i="2" s="1"/>
  <c r="L47" i="2" s="1"/>
  <c r="M47" i="2" s="1"/>
  <c r="N47" i="2" s="1"/>
  <c r="C80" i="3"/>
  <c r="C117" i="3" s="1"/>
  <c r="D117" i="3" s="1"/>
  <c r="E117" i="3" s="1"/>
  <c r="F117" i="3" s="1"/>
  <c r="G117" i="3" s="1"/>
  <c r="H117" i="3" s="1"/>
  <c r="I117" i="3" s="1"/>
  <c r="J117" i="3" s="1"/>
  <c r="K117" i="3" s="1"/>
  <c r="L117" i="3" s="1"/>
  <c r="M117" i="3" s="1"/>
  <c r="N117" i="3" s="1"/>
  <c r="C42" i="3"/>
  <c r="D42" i="3" s="1"/>
  <c r="E42" i="3" s="1"/>
  <c r="F42" i="3" s="1"/>
  <c r="G42" i="3" s="1"/>
  <c r="H42" i="3" s="1"/>
  <c r="I42" i="3" s="1"/>
  <c r="J42" i="3" s="1"/>
  <c r="K42" i="3" s="1"/>
  <c r="L42" i="3" s="1"/>
  <c r="M42" i="3" s="1"/>
  <c r="N42" i="3" s="1"/>
  <c r="C96" i="3"/>
  <c r="C133" i="3" s="1"/>
  <c r="D133" i="3" s="1"/>
  <c r="E133" i="3" s="1"/>
  <c r="F133" i="3" s="1"/>
  <c r="G133" i="3" s="1"/>
  <c r="H133" i="3" s="1"/>
  <c r="I133" i="3" s="1"/>
  <c r="J133" i="3" s="1"/>
  <c r="K133" i="3" s="1"/>
  <c r="L133" i="3" s="1"/>
  <c r="M133" i="3" s="1"/>
  <c r="N133" i="3" s="1"/>
  <c r="C58" i="3"/>
  <c r="D58" i="3" s="1"/>
  <c r="E58" i="3" s="1"/>
  <c r="F58" i="3" s="1"/>
  <c r="G58" i="3" s="1"/>
  <c r="H58" i="3" s="1"/>
  <c r="I58" i="3" s="1"/>
  <c r="J58" i="3" s="1"/>
  <c r="K58" i="3" s="1"/>
  <c r="L58" i="3" s="1"/>
  <c r="M58" i="3" s="1"/>
  <c r="N58" i="3" s="1"/>
  <c r="C82" i="2"/>
  <c r="C120" i="2" s="1"/>
  <c r="D120" i="2" s="1"/>
  <c r="E120" i="2" s="1"/>
  <c r="F120" i="2" s="1"/>
  <c r="G120" i="2" s="1"/>
  <c r="H120" i="2" s="1"/>
  <c r="I120" i="2" s="1"/>
  <c r="J120" i="2" s="1"/>
  <c r="K120" i="2" s="1"/>
  <c r="L120" i="2" s="1"/>
  <c r="M120" i="2" s="1"/>
  <c r="N120" i="2" s="1"/>
  <c r="C44" i="2"/>
  <c r="D44" i="2" s="1"/>
  <c r="E44" i="2" s="1"/>
  <c r="F44" i="2" s="1"/>
  <c r="G44" i="2" s="1"/>
  <c r="H44" i="2" s="1"/>
  <c r="I44" i="2" s="1"/>
  <c r="J44" i="2" s="1"/>
  <c r="K44" i="2" s="1"/>
  <c r="L44" i="2" s="1"/>
  <c r="M44" i="2" s="1"/>
  <c r="N44" i="2" s="1"/>
  <c r="C90" i="3"/>
  <c r="C52" i="3"/>
  <c r="D52" i="3" s="1"/>
  <c r="E52" i="3" s="1"/>
  <c r="F52" i="3" s="1"/>
  <c r="G52" i="3" s="1"/>
  <c r="H52" i="3" s="1"/>
  <c r="I52" i="3" s="1"/>
  <c r="J52" i="3" s="1"/>
  <c r="K52" i="3" s="1"/>
  <c r="L52" i="3" s="1"/>
  <c r="M52" i="3" s="1"/>
  <c r="N52" i="3" s="1"/>
  <c r="C92" i="2"/>
  <c r="C54" i="2"/>
  <c r="D54" i="2" s="1"/>
  <c r="E54" i="2" s="1"/>
  <c r="F54" i="2" s="1"/>
  <c r="G54" i="2" s="1"/>
  <c r="H54" i="2" s="1"/>
  <c r="I54" i="2" s="1"/>
  <c r="J54" i="2" s="1"/>
  <c r="K54" i="2" s="1"/>
  <c r="L54" i="2" s="1"/>
  <c r="M54" i="2" s="1"/>
  <c r="N54" i="2" s="1"/>
  <c r="C87" i="3"/>
  <c r="C124" i="3" s="1"/>
  <c r="D124" i="3" s="1"/>
  <c r="E124" i="3" s="1"/>
  <c r="F124" i="3" s="1"/>
  <c r="G124" i="3" s="1"/>
  <c r="H124" i="3" s="1"/>
  <c r="I124" i="3" s="1"/>
  <c r="J124" i="3" s="1"/>
  <c r="K124" i="3" s="1"/>
  <c r="L124" i="3" s="1"/>
  <c r="M124" i="3" s="1"/>
  <c r="N124" i="3" s="1"/>
  <c r="C49" i="3"/>
  <c r="D49" i="3" s="1"/>
  <c r="E49" i="3" s="1"/>
  <c r="F49" i="3" s="1"/>
  <c r="G49" i="3" s="1"/>
  <c r="H49" i="3" s="1"/>
  <c r="I49" i="3" s="1"/>
  <c r="J49" i="3" s="1"/>
  <c r="K49" i="3" s="1"/>
  <c r="L49" i="3" s="1"/>
  <c r="M49" i="3" s="1"/>
  <c r="N49" i="3" s="1"/>
  <c r="C93" i="2"/>
  <c r="C55" i="2"/>
  <c r="D55" i="2" s="1"/>
  <c r="E55" i="2" s="1"/>
  <c r="F55" i="2" s="1"/>
  <c r="G55" i="2" s="1"/>
  <c r="H55" i="2" s="1"/>
  <c r="I55" i="2" s="1"/>
  <c r="J55" i="2" s="1"/>
  <c r="K55" i="2" s="1"/>
  <c r="L55" i="2" s="1"/>
  <c r="M55" i="2" s="1"/>
  <c r="N55" i="2" s="1"/>
  <c r="C47" i="3"/>
  <c r="D47" i="3" s="1"/>
  <c r="E47" i="3" s="1"/>
  <c r="F47" i="3" s="1"/>
  <c r="G47" i="3" s="1"/>
  <c r="H47" i="3" s="1"/>
  <c r="I47" i="3" s="1"/>
  <c r="J47" i="3" s="1"/>
  <c r="K47" i="3" s="1"/>
  <c r="L47" i="3" s="1"/>
  <c r="M47" i="3" s="1"/>
  <c r="N47" i="3" s="1"/>
  <c r="C85" i="3"/>
  <c r="C101" i="3"/>
  <c r="C138" i="3" s="1"/>
  <c r="D138" i="3" s="1"/>
  <c r="E138" i="3" s="1"/>
  <c r="F138" i="3" s="1"/>
  <c r="G138" i="3" s="1"/>
  <c r="H138" i="3" s="1"/>
  <c r="I138" i="3" s="1"/>
  <c r="J138" i="3" s="1"/>
  <c r="K138" i="3" s="1"/>
  <c r="L138" i="3" s="1"/>
  <c r="M138" i="3" s="1"/>
  <c r="N138" i="3" s="1"/>
  <c r="C63" i="3"/>
  <c r="D63" i="3" s="1"/>
  <c r="E63" i="3" s="1"/>
  <c r="F63" i="3" s="1"/>
  <c r="G63" i="3" s="1"/>
  <c r="H63" i="3" s="1"/>
  <c r="I63" i="3" s="1"/>
  <c r="J63" i="3" s="1"/>
  <c r="K63" i="3" s="1"/>
  <c r="L63" i="3" s="1"/>
  <c r="M63" i="3" s="1"/>
  <c r="N63" i="3" s="1"/>
  <c r="C87" i="2"/>
  <c r="C49" i="2"/>
  <c r="D49" i="2" s="1"/>
  <c r="E49" i="2" s="1"/>
  <c r="F49" i="2" s="1"/>
  <c r="G49" i="2" s="1"/>
  <c r="H49" i="2" s="1"/>
  <c r="I49" i="2" s="1"/>
  <c r="J49" i="2" s="1"/>
  <c r="K49" i="2" s="1"/>
  <c r="L49" i="2" s="1"/>
  <c r="M49" i="2" s="1"/>
  <c r="N49" i="2" s="1"/>
  <c r="C98" i="3"/>
  <c r="C135" i="3" s="1"/>
  <c r="D135" i="3" s="1"/>
  <c r="E135" i="3" s="1"/>
  <c r="F135" i="3" s="1"/>
  <c r="G135" i="3" s="1"/>
  <c r="H135" i="3" s="1"/>
  <c r="I135" i="3" s="1"/>
  <c r="J135" i="3" s="1"/>
  <c r="K135" i="3" s="1"/>
  <c r="L135" i="3" s="1"/>
  <c r="M135" i="3" s="1"/>
  <c r="N135" i="3" s="1"/>
  <c r="C60" i="3"/>
  <c r="D60" i="3" s="1"/>
  <c r="E60" i="3" s="1"/>
  <c r="F60" i="3" s="1"/>
  <c r="G60" i="3" s="1"/>
  <c r="H60" i="3" s="1"/>
  <c r="I60" i="3" s="1"/>
  <c r="J60" i="3" s="1"/>
  <c r="K60" i="3" s="1"/>
  <c r="L60" i="3" s="1"/>
  <c r="M60" i="3" s="1"/>
  <c r="N60" i="3" s="1"/>
  <c r="C142" i="2"/>
  <c r="D142" i="2" s="1"/>
  <c r="E142" i="2" s="1"/>
  <c r="F142" i="2" s="1"/>
  <c r="G142" i="2" s="1"/>
  <c r="H142" i="2" s="1"/>
  <c r="I142" i="2" s="1"/>
  <c r="J142" i="2" s="1"/>
  <c r="K142" i="2" s="1"/>
  <c r="L142" i="2" s="1"/>
  <c r="M142" i="2" s="1"/>
  <c r="N142" i="2" s="1"/>
  <c r="C107" i="3"/>
  <c r="C144" i="3" s="1"/>
  <c r="D144" i="3" s="1"/>
  <c r="E144" i="3" s="1"/>
  <c r="F144" i="3" s="1"/>
  <c r="G144" i="3" s="1"/>
  <c r="H144" i="3" s="1"/>
  <c r="I144" i="3" s="1"/>
  <c r="J144" i="3" s="1"/>
  <c r="K144" i="3" s="1"/>
  <c r="L144" i="3" s="1"/>
  <c r="M144" i="3" s="1"/>
  <c r="N144" i="3" s="1"/>
  <c r="C69" i="3"/>
  <c r="D69" i="3" s="1"/>
  <c r="E69" i="3" s="1"/>
  <c r="F69" i="3" s="1"/>
  <c r="G69" i="3" s="1"/>
  <c r="H69" i="3" s="1"/>
  <c r="I69" i="3" s="1"/>
  <c r="J69" i="3" s="1"/>
  <c r="K69" i="3" s="1"/>
  <c r="L69" i="3" s="1"/>
  <c r="M69" i="3" s="1"/>
  <c r="N69" i="3" s="1"/>
  <c r="C143" i="2"/>
  <c r="D143" i="2" s="1"/>
  <c r="E143" i="2" s="1"/>
  <c r="F143" i="2" s="1"/>
  <c r="G143" i="2" s="1"/>
  <c r="H143" i="2" s="1"/>
  <c r="I143" i="2" s="1"/>
  <c r="J143" i="2" s="1"/>
  <c r="K143" i="2" s="1"/>
  <c r="L143" i="2" s="1"/>
  <c r="M143" i="2" s="1"/>
  <c r="N143" i="2" s="1"/>
  <c r="C92" i="3"/>
  <c r="C129" i="3" s="1"/>
  <c r="D129" i="3" s="1"/>
  <c r="E129" i="3" s="1"/>
  <c r="F129" i="3" s="1"/>
  <c r="G129" i="3" s="1"/>
  <c r="H129" i="3" s="1"/>
  <c r="I129" i="3" s="1"/>
  <c r="J129" i="3" s="1"/>
  <c r="K129" i="3" s="1"/>
  <c r="L129" i="3" s="1"/>
  <c r="M129" i="3" s="1"/>
  <c r="N129" i="3" s="1"/>
  <c r="C54" i="3"/>
  <c r="D54" i="3" s="1"/>
  <c r="E54" i="3" s="1"/>
  <c r="F54" i="3" s="1"/>
  <c r="G54" i="3" s="1"/>
  <c r="H54" i="3" s="1"/>
  <c r="I54" i="3" s="1"/>
  <c r="J54" i="3" s="1"/>
  <c r="K54" i="3" s="1"/>
  <c r="L54" i="3" s="1"/>
  <c r="M54" i="3" s="1"/>
  <c r="N54" i="3" s="1"/>
  <c r="C108" i="3"/>
  <c r="C145" i="3" s="1"/>
  <c r="D145" i="3" s="1"/>
  <c r="E145" i="3" s="1"/>
  <c r="F145" i="3" s="1"/>
  <c r="G145" i="3" s="1"/>
  <c r="H145" i="3" s="1"/>
  <c r="I145" i="3" s="1"/>
  <c r="J145" i="3" s="1"/>
  <c r="K145" i="3" s="1"/>
  <c r="L145" i="3" s="1"/>
  <c r="M145" i="3" s="1"/>
  <c r="N145" i="3" s="1"/>
  <c r="C70" i="3"/>
  <c r="D70" i="3" s="1"/>
  <c r="E70" i="3" s="1"/>
  <c r="F70" i="3" s="1"/>
  <c r="G70" i="3" s="1"/>
  <c r="H70" i="3" s="1"/>
  <c r="I70" i="3" s="1"/>
  <c r="J70" i="3" s="1"/>
  <c r="K70" i="3" s="1"/>
  <c r="L70" i="3" s="1"/>
  <c r="M70" i="3" s="1"/>
  <c r="N70" i="3" s="1"/>
  <c r="C82" i="3"/>
  <c r="C44" i="3"/>
  <c r="D44" i="3" s="1"/>
  <c r="E44" i="3" s="1"/>
  <c r="F44" i="3" s="1"/>
  <c r="G44" i="3" s="1"/>
  <c r="H44" i="3" s="1"/>
  <c r="I44" i="3" s="1"/>
  <c r="J44" i="3" s="1"/>
  <c r="K44" i="3" s="1"/>
  <c r="L44" i="3" s="1"/>
  <c r="M44" i="3" s="1"/>
  <c r="N44" i="3" s="1"/>
  <c r="C84" i="2"/>
  <c r="C46" i="2"/>
  <c r="D46" i="2" s="1"/>
  <c r="E46" i="2" s="1"/>
  <c r="F46" i="2" s="1"/>
  <c r="G46" i="2" s="1"/>
  <c r="H46" i="2" s="1"/>
  <c r="I46" i="2" s="1"/>
  <c r="J46" i="2" s="1"/>
  <c r="K46" i="2" s="1"/>
  <c r="L46" i="2" s="1"/>
  <c r="M46" i="2" s="1"/>
  <c r="N46" i="2" s="1"/>
  <c r="C79" i="3"/>
  <c r="C116" i="3" s="1"/>
  <c r="D116" i="3" s="1"/>
  <c r="E116" i="3" s="1"/>
  <c r="F116" i="3" s="1"/>
  <c r="G116" i="3" s="1"/>
  <c r="H116" i="3" s="1"/>
  <c r="I116" i="3" s="1"/>
  <c r="J116" i="3" s="1"/>
  <c r="K116" i="3" s="1"/>
  <c r="L116" i="3" s="1"/>
  <c r="M116" i="3" s="1"/>
  <c r="N116" i="3" s="1"/>
  <c r="C41" i="3"/>
  <c r="D41" i="3" s="1"/>
  <c r="E41" i="3" s="1"/>
  <c r="F41" i="3" s="1"/>
  <c r="G41" i="3" s="1"/>
  <c r="H41" i="3" s="1"/>
  <c r="I41" i="3" s="1"/>
  <c r="J41" i="3" s="1"/>
  <c r="K41" i="3" s="1"/>
  <c r="L41" i="3" s="1"/>
  <c r="M41" i="3" s="1"/>
  <c r="N41" i="3" s="1"/>
  <c r="C81" i="2"/>
  <c r="C43" i="2"/>
  <c r="D43" i="2" s="1"/>
  <c r="E43" i="2" s="1"/>
  <c r="F43" i="2" s="1"/>
  <c r="G43" i="2" s="1"/>
  <c r="H43" i="2" s="1"/>
  <c r="I43" i="2" s="1"/>
  <c r="J43" i="2" s="1"/>
  <c r="K43" i="2" s="1"/>
  <c r="L43" i="2" s="1"/>
  <c r="M43" i="2" s="1"/>
  <c r="N43" i="2" s="1"/>
  <c r="C43" i="3"/>
  <c r="D43" i="3" s="1"/>
  <c r="E43" i="3" s="1"/>
  <c r="F43" i="3" s="1"/>
  <c r="G43" i="3" s="1"/>
  <c r="H43" i="3" s="1"/>
  <c r="I43" i="3" s="1"/>
  <c r="J43" i="3" s="1"/>
  <c r="K43" i="3" s="1"/>
  <c r="L43" i="3" s="1"/>
  <c r="M43" i="3" s="1"/>
  <c r="C81" i="3"/>
  <c r="C97" i="3"/>
  <c r="C134" i="3" s="1"/>
  <c r="D134" i="3" s="1"/>
  <c r="E134" i="3" s="1"/>
  <c r="F134" i="3" s="1"/>
  <c r="G134" i="3" s="1"/>
  <c r="H134" i="3" s="1"/>
  <c r="I134" i="3" s="1"/>
  <c r="J134" i="3" s="1"/>
  <c r="K134" i="3" s="1"/>
  <c r="L134" i="3" s="1"/>
  <c r="M134" i="3" s="1"/>
  <c r="N134" i="3" s="1"/>
  <c r="C59" i="3"/>
  <c r="D59" i="3" s="1"/>
  <c r="E59" i="3" s="1"/>
  <c r="F59" i="3" s="1"/>
  <c r="G59" i="3" s="1"/>
  <c r="H59" i="3" s="1"/>
  <c r="I59" i="3" s="1"/>
  <c r="J59" i="3" s="1"/>
  <c r="K59" i="3" s="1"/>
  <c r="L59" i="3" s="1"/>
  <c r="M59" i="3" s="1"/>
  <c r="N59" i="3" s="1"/>
  <c r="C83" i="2"/>
  <c r="C121" i="2" s="1"/>
  <c r="D121" i="2" s="1"/>
  <c r="E121" i="2" s="1"/>
  <c r="F121" i="2" s="1"/>
  <c r="G121" i="2" s="1"/>
  <c r="H121" i="2" s="1"/>
  <c r="I121" i="2" s="1"/>
  <c r="J121" i="2" s="1"/>
  <c r="K121" i="2" s="1"/>
  <c r="L121" i="2" s="1"/>
  <c r="M121" i="2" s="1"/>
  <c r="N121" i="2" s="1"/>
  <c r="C45" i="2"/>
  <c r="D45" i="2" s="1"/>
  <c r="E45" i="2" s="1"/>
  <c r="F45" i="2" s="1"/>
  <c r="G45" i="2" s="1"/>
  <c r="H45" i="2" s="1"/>
  <c r="I45" i="2" s="1"/>
  <c r="J45" i="2" s="1"/>
  <c r="K45" i="2" s="1"/>
  <c r="L45" i="2" s="1"/>
  <c r="M45" i="2" s="1"/>
  <c r="N45" i="2" s="1"/>
  <c r="E40" i="2"/>
  <c r="B117" i="2" l="1"/>
  <c r="B73" i="2"/>
  <c r="C72" i="3"/>
  <c r="N43" i="3"/>
  <c r="M56" i="3"/>
  <c r="B72" i="3"/>
  <c r="D39" i="3"/>
  <c r="D114" i="3"/>
  <c r="E114" i="3" s="1"/>
  <c r="C119" i="3"/>
  <c r="D119" i="3" s="1"/>
  <c r="E119" i="3" s="1"/>
  <c r="F119" i="3" s="1"/>
  <c r="G119" i="3" s="1"/>
  <c r="H119" i="3" s="1"/>
  <c r="I119" i="3" s="1"/>
  <c r="J119" i="3" s="1"/>
  <c r="K119" i="3" s="1"/>
  <c r="L119" i="3" s="1"/>
  <c r="M119" i="3" s="1"/>
  <c r="N119" i="3" s="1"/>
  <c r="C124" i="2"/>
  <c r="D124" i="2" s="1"/>
  <c r="E124" i="2" s="1"/>
  <c r="F124" i="2" s="1"/>
  <c r="G124" i="2" s="1"/>
  <c r="H124" i="2" s="1"/>
  <c r="I124" i="2" s="1"/>
  <c r="J124" i="2" s="1"/>
  <c r="K124" i="2" s="1"/>
  <c r="L124" i="2" s="1"/>
  <c r="M124" i="2" s="1"/>
  <c r="N124" i="2" s="1"/>
  <c r="C127" i="2"/>
  <c r="D127" i="2" s="1"/>
  <c r="E127" i="2" s="1"/>
  <c r="F127" i="2" s="1"/>
  <c r="G127" i="2" s="1"/>
  <c r="H127" i="2" s="1"/>
  <c r="I127" i="2" s="1"/>
  <c r="J127" i="2" s="1"/>
  <c r="K127" i="2" s="1"/>
  <c r="L127" i="2" s="1"/>
  <c r="M127" i="2" s="1"/>
  <c r="N127" i="2" s="1"/>
  <c r="C126" i="2"/>
  <c r="D126" i="2" s="1"/>
  <c r="E126" i="2" s="1"/>
  <c r="F126" i="2" s="1"/>
  <c r="G126" i="2" s="1"/>
  <c r="H126" i="2" s="1"/>
  <c r="I126" i="2" s="1"/>
  <c r="J126" i="2" s="1"/>
  <c r="K126" i="2" s="1"/>
  <c r="L126" i="2" s="1"/>
  <c r="M126" i="2" s="1"/>
  <c r="N126" i="2" s="1"/>
  <c r="C115" i="3"/>
  <c r="C111" i="3"/>
  <c r="C126" i="3"/>
  <c r="D126" i="3" s="1"/>
  <c r="E126" i="3" s="1"/>
  <c r="F126" i="3" s="1"/>
  <c r="G126" i="3" s="1"/>
  <c r="H126" i="3" s="1"/>
  <c r="I126" i="3" s="1"/>
  <c r="J126" i="3" s="1"/>
  <c r="K126" i="3" s="1"/>
  <c r="L126" i="3" s="1"/>
  <c r="M126" i="3" s="1"/>
  <c r="N126" i="3" s="1"/>
  <c r="C117" i="2"/>
  <c r="C119" i="2"/>
  <c r="D119" i="2" s="1"/>
  <c r="E119" i="2" s="1"/>
  <c r="F119" i="2" s="1"/>
  <c r="G119" i="2" s="1"/>
  <c r="H119" i="2" s="1"/>
  <c r="I119" i="2" s="1"/>
  <c r="J119" i="2" s="1"/>
  <c r="K119" i="2" s="1"/>
  <c r="L119" i="2" s="1"/>
  <c r="M119" i="2" s="1"/>
  <c r="N119" i="2" s="1"/>
  <c r="C122" i="2"/>
  <c r="D122" i="2" s="1"/>
  <c r="E122" i="2" s="1"/>
  <c r="F122" i="2" s="1"/>
  <c r="G122" i="2" s="1"/>
  <c r="H122" i="2" s="1"/>
  <c r="I122" i="2" s="1"/>
  <c r="J122" i="2" s="1"/>
  <c r="K122" i="2" s="1"/>
  <c r="L122" i="2" s="1"/>
  <c r="M122" i="2" s="1"/>
  <c r="N122" i="2" s="1"/>
  <c r="C122" i="3"/>
  <c r="D122" i="3" s="1"/>
  <c r="E122" i="3" s="1"/>
  <c r="F122" i="3" s="1"/>
  <c r="G122" i="3" s="1"/>
  <c r="H122" i="3" s="1"/>
  <c r="I122" i="3" s="1"/>
  <c r="J122" i="3" s="1"/>
  <c r="K122" i="3" s="1"/>
  <c r="L122" i="3" s="1"/>
  <c r="M122" i="3" s="1"/>
  <c r="N122" i="3" s="1"/>
  <c r="C131" i="2"/>
  <c r="D131" i="2" s="1"/>
  <c r="E131" i="2" s="1"/>
  <c r="F131" i="2" s="1"/>
  <c r="G131" i="2" s="1"/>
  <c r="H131" i="2" s="1"/>
  <c r="I131" i="2" s="1"/>
  <c r="J131" i="2" s="1"/>
  <c r="K131" i="2" s="1"/>
  <c r="L131" i="2" s="1"/>
  <c r="M131" i="2" s="1"/>
  <c r="N131" i="2" s="1"/>
  <c r="C130" i="2"/>
  <c r="D130" i="2" s="1"/>
  <c r="E130" i="2" s="1"/>
  <c r="F130" i="2" s="1"/>
  <c r="G130" i="2" s="1"/>
  <c r="H130" i="2" s="1"/>
  <c r="I130" i="2" s="1"/>
  <c r="J130" i="2" s="1"/>
  <c r="K130" i="2" s="1"/>
  <c r="L130" i="2" s="1"/>
  <c r="M130" i="2" s="1"/>
  <c r="N130" i="2" s="1"/>
  <c r="D40" i="3"/>
  <c r="D155" i="3"/>
  <c r="C128" i="3"/>
  <c r="D128" i="3" s="1"/>
  <c r="E128" i="3" s="1"/>
  <c r="F128" i="3" s="1"/>
  <c r="G128" i="3" s="1"/>
  <c r="H128" i="3" s="1"/>
  <c r="I128" i="3" s="1"/>
  <c r="J128" i="3" s="1"/>
  <c r="K128" i="3" s="1"/>
  <c r="L128" i="3" s="1"/>
  <c r="M128" i="3" s="1"/>
  <c r="N128" i="3" s="1"/>
  <c r="C112" i="2"/>
  <c r="C127" i="3"/>
  <c r="D127" i="3" s="1"/>
  <c r="E127" i="3" s="1"/>
  <c r="F127" i="3" s="1"/>
  <c r="G127" i="3" s="1"/>
  <c r="H127" i="3" s="1"/>
  <c r="I127" i="3" s="1"/>
  <c r="J127" i="3" s="1"/>
  <c r="K127" i="3" s="1"/>
  <c r="L127" i="3" s="1"/>
  <c r="M127" i="3" s="1"/>
  <c r="N127" i="3" s="1"/>
  <c r="C121" i="3"/>
  <c r="D121" i="3" s="1"/>
  <c r="E121" i="3" s="1"/>
  <c r="F121" i="3" s="1"/>
  <c r="G121" i="3" s="1"/>
  <c r="H121" i="3" s="1"/>
  <c r="I121" i="3" s="1"/>
  <c r="J121" i="3" s="1"/>
  <c r="K121" i="3" s="1"/>
  <c r="L121" i="3" s="1"/>
  <c r="M121" i="3" s="1"/>
  <c r="N121" i="3" s="1"/>
  <c r="B116" i="2"/>
  <c r="C125" i="2"/>
  <c r="D125" i="2" s="1"/>
  <c r="E125" i="2" s="1"/>
  <c r="F125" i="2" s="1"/>
  <c r="G125" i="2" s="1"/>
  <c r="H125" i="2" s="1"/>
  <c r="I125" i="2" s="1"/>
  <c r="J125" i="2" s="1"/>
  <c r="K125" i="2" s="1"/>
  <c r="L125" i="2" s="1"/>
  <c r="M125" i="2" s="1"/>
  <c r="N125" i="2" s="1"/>
  <c r="B114" i="3"/>
  <c r="B148" i="3" s="1"/>
  <c r="B155" i="3" s="1"/>
  <c r="C118" i="3"/>
  <c r="D118" i="3" s="1"/>
  <c r="E118" i="3" s="1"/>
  <c r="F118" i="3" s="1"/>
  <c r="G118" i="3" s="1"/>
  <c r="H118" i="3" s="1"/>
  <c r="I118" i="3" s="1"/>
  <c r="J118" i="3" s="1"/>
  <c r="K118" i="3" s="1"/>
  <c r="L118" i="3" s="1"/>
  <c r="M118" i="3" s="1"/>
  <c r="N118" i="3" s="1"/>
  <c r="C123" i="2"/>
  <c r="D123" i="2" s="1"/>
  <c r="E123" i="2" s="1"/>
  <c r="F123" i="2" s="1"/>
  <c r="G123" i="2" s="1"/>
  <c r="H123" i="2" s="1"/>
  <c r="I123" i="2" s="1"/>
  <c r="J123" i="2" s="1"/>
  <c r="K123" i="2" s="1"/>
  <c r="L123" i="2" s="1"/>
  <c r="M123" i="2" s="1"/>
  <c r="N123" i="2" s="1"/>
  <c r="C118" i="2"/>
  <c r="D118" i="2" s="1"/>
  <c r="E118" i="2" s="1"/>
  <c r="F118" i="2" s="1"/>
  <c r="G118" i="2" s="1"/>
  <c r="H118" i="2" s="1"/>
  <c r="I118" i="2" s="1"/>
  <c r="J118" i="2" s="1"/>
  <c r="K118" i="2" s="1"/>
  <c r="L118" i="2" s="1"/>
  <c r="M118" i="2" s="1"/>
  <c r="N118" i="2" s="1"/>
  <c r="C73" i="2"/>
  <c r="D157" i="2" s="1"/>
  <c r="D73" i="2"/>
  <c r="F157" i="2" s="1"/>
  <c r="K46" i="3"/>
  <c r="F116" i="2"/>
  <c r="E73" i="2"/>
  <c r="H157" i="2" s="1"/>
  <c r="F40" i="2"/>
  <c r="B150" i="2" l="1"/>
  <c r="B157" i="2" s="1"/>
  <c r="D72" i="3"/>
  <c r="F155" i="3" s="1"/>
  <c r="F152" i="3" s="1"/>
  <c r="N56" i="3"/>
  <c r="E39" i="3"/>
  <c r="D152" i="3"/>
  <c r="E40" i="3"/>
  <c r="D117" i="2"/>
  <c r="C150" i="2"/>
  <c r="E157" i="2" s="1"/>
  <c r="D115" i="3"/>
  <c r="C148" i="3"/>
  <c r="E155" i="3" s="1"/>
  <c r="E152" i="3" s="1"/>
  <c r="E156" i="3" s="1"/>
  <c r="F114" i="3"/>
  <c r="L46" i="3"/>
  <c r="G116" i="2"/>
  <c r="F73" i="2"/>
  <c r="J157" i="2" s="1"/>
  <c r="G40" i="2"/>
  <c r="F154" i="2" l="1"/>
  <c r="D154" i="2"/>
  <c r="H154" i="2"/>
  <c r="J154" i="2"/>
  <c r="E154" i="2"/>
  <c r="E158" i="2" s="1"/>
  <c r="E72" i="3"/>
  <c r="H155" i="3" s="1"/>
  <c r="H152" i="3" s="1"/>
  <c r="F39" i="3"/>
  <c r="F40" i="3"/>
  <c r="E115" i="3"/>
  <c r="D148" i="3"/>
  <c r="G155" i="3" s="1"/>
  <c r="G152" i="3" s="1"/>
  <c r="G156" i="3" s="1"/>
  <c r="D150" i="2"/>
  <c r="G157" i="2" s="1"/>
  <c r="G154" i="2" s="1"/>
  <c r="G158" i="2" s="1"/>
  <c r="E117" i="2"/>
  <c r="G114" i="3"/>
  <c r="M46" i="3"/>
  <c r="H116" i="2"/>
  <c r="G73" i="2"/>
  <c r="L157" i="2" s="1"/>
  <c r="L154" i="2" s="1"/>
  <c r="H40" i="2"/>
  <c r="F72" i="3" l="1"/>
  <c r="J155" i="3" s="1"/>
  <c r="J152" i="3" s="1"/>
  <c r="G39" i="3"/>
  <c r="F117" i="2"/>
  <c r="E150" i="2"/>
  <c r="I157" i="2" s="1"/>
  <c r="I154" i="2" s="1"/>
  <c r="I158" i="2" s="1"/>
  <c r="F115" i="3"/>
  <c r="E148" i="3"/>
  <c r="I155" i="3" s="1"/>
  <c r="I152" i="3" s="1"/>
  <c r="I156" i="3" s="1"/>
  <c r="G40" i="3"/>
  <c r="H114" i="3"/>
  <c r="N46" i="3"/>
  <c r="I116" i="2"/>
  <c r="H73" i="2"/>
  <c r="N157" i="2" s="1"/>
  <c r="N154" i="2" s="1"/>
  <c r="I40" i="2"/>
  <c r="G72" i="3" l="1"/>
  <c r="L155" i="3" s="1"/>
  <c r="L152" i="3" s="1"/>
  <c r="H39" i="3"/>
  <c r="H40" i="3"/>
  <c r="G115" i="3"/>
  <c r="F148" i="3"/>
  <c r="K155" i="3" s="1"/>
  <c r="K152" i="3" s="1"/>
  <c r="K156" i="3" s="1"/>
  <c r="G117" i="2"/>
  <c r="F150" i="2"/>
  <c r="K157" i="2" s="1"/>
  <c r="K154" i="2" s="1"/>
  <c r="K158" i="2" s="1"/>
  <c r="I114" i="3"/>
  <c r="J116" i="2"/>
  <c r="I73" i="2"/>
  <c r="D166" i="2" s="1"/>
  <c r="D163" i="2" s="1"/>
  <c r="J40" i="2"/>
  <c r="H72" i="3" l="1"/>
  <c r="N155" i="3" s="1"/>
  <c r="N152" i="3" s="1"/>
  <c r="I39" i="3"/>
  <c r="I40" i="3"/>
  <c r="H115" i="3"/>
  <c r="G148" i="3"/>
  <c r="M155" i="3" s="1"/>
  <c r="M152" i="3" s="1"/>
  <c r="M156" i="3" s="1"/>
  <c r="H117" i="2"/>
  <c r="G150" i="2"/>
  <c r="M157" i="2" s="1"/>
  <c r="M154" i="2" s="1"/>
  <c r="M158" i="2" s="1"/>
  <c r="J114" i="3"/>
  <c r="K116" i="2"/>
  <c r="J73" i="2"/>
  <c r="F166" i="2" s="1"/>
  <c r="F163" i="2" s="1"/>
  <c r="K40" i="2"/>
  <c r="I72" i="3" l="1"/>
  <c r="D162" i="3" s="1"/>
  <c r="D159" i="3" s="1"/>
  <c r="J39" i="3"/>
  <c r="I117" i="2"/>
  <c r="H150" i="2"/>
  <c r="O157" i="2" s="1"/>
  <c r="O154" i="2" s="1"/>
  <c r="O158" i="2" s="1"/>
  <c r="I115" i="3"/>
  <c r="H148" i="3"/>
  <c r="O155" i="3" s="1"/>
  <c r="O152" i="3" s="1"/>
  <c r="O156" i="3" s="1"/>
  <c r="J40" i="3"/>
  <c r="K114" i="3"/>
  <c r="L116" i="2"/>
  <c r="K73" i="2"/>
  <c r="H166" i="2" s="1"/>
  <c r="H163" i="2" s="1"/>
  <c r="L40" i="2"/>
  <c r="J72" i="3" l="1"/>
  <c r="F162" i="3" s="1"/>
  <c r="F159" i="3" s="1"/>
  <c r="K39" i="3"/>
  <c r="J117" i="2"/>
  <c r="I150" i="2"/>
  <c r="E166" i="2" s="1"/>
  <c r="E163" i="2" s="1"/>
  <c r="E167" i="2" s="1"/>
  <c r="K40" i="3"/>
  <c r="J115" i="3"/>
  <c r="I148" i="3"/>
  <c r="E162" i="3" s="1"/>
  <c r="E159" i="3" s="1"/>
  <c r="E163" i="3" s="1"/>
  <c r="L114" i="3"/>
  <c r="M116" i="2"/>
  <c r="L73" i="2"/>
  <c r="J166" i="2" s="1"/>
  <c r="J163" i="2" s="1"/>
  <c r="M40" i="2"/>
  <c r="K72" i="3" l="1"/>
  <c r="H162" i="3" s="1"/>
  <c r="H159" i="3" s="1"/>
  <c r="L39" i="3"/>
  <c r="K115" i="3"/>
  <c r="J148" i="3"/>
  <c r="G162" i="3" s="1"/>
  <c r="G159" i="3" s="1"/>
  <c r="G163" i="3" s="1"/>
  <c r="L40" i="3"/>
  <c r="K117" i="2"/>
  <c r="J150" i="2"/>
  <c r="G166" i="2" s="1"/>
  <c r="G163" i="2" s="1"/>
  <c r="G167" i="2" s="1"/>
  <c r="M114" i="3"/>
  <c r="N116" i="2"/>
  <c r="M73" i="2"/>
  <c r="L166" i="2" s="1"/>
  <c r="L163" i="2" s="1"/>
  <c r="N40" i="2"/>
  <c r="N73" i="2" s="1"/>
  <c r="N166" i="2" s="1"/>
  <c r="N163" i="2" s="1"/>
  <c r="L72" i="3" l="1"/>
  <c r="J162" i="3" s="1"/>
  <c r="J159" i="3" s="1"/>
  <c r="M39" i="3"/>
  <c r="L115" i="3"/>
  <c r="K148" i="3"/>
  <c r="I162" i="3" s="1"/>
  <c r="I159" i="3" s="1"/>
  <c r="I163" i="3" s="1"/>
  <c r="L117" i="2"/>
  <c r="K150" i="2"/>
  <c r="I166" i="2" s="1"/>
  <c r="I163" i="2" s="1"/>
  <c r="I167" i="2" s="1"/>
  <c r="M40" i="3"/>
  <c r="N114" i="3"/>
  <c r="M72" i="3" l="1"/>
  <c r="L162" i="3" s="1"/>
  <c r="L159" i="3" s="1"/>
  <c r="N39" i="3"/>
  <c r="N40" i="3"/>
  <c r="M117" i="2"/>
  <c r="L150" i="2"/>
  <c r="K166" i="2" s="1"/>
  <c r="K163" i="2" s="1"/>
  <c r="K167" i="2" s="1"/>
  <c r="M115" i="3"/>
  <c r="L148" i="3"/>
  <c r="K162" i="3" s="1"/>
  <c r="K159" i="3" s="1"/>
  <c r="K163" i="3" s="1"/>
  <c r="N72" i="3" l="1"/>
  <c r="N162" i="3" s="1"/>
  <c r="N159" i="3" s="1"/>
  <c r="N115" i="3"/>
  <c r="N148" i="3" s="1"/>
  <c r="O162" i="3" s="1"/>
  <c r="O159" i="3" s="1"/>
  <c r="M148" i="3"/>
  <c r="M162" i="3" s="1"/>
  <c r="M159" i="3" s="1"/>
  <c r="M163" i="3" s="1"/>
  <c r="N117" i="2"/>
  <c r="N150" i="2" s="1"/>
  <c r="O166" i="2" s="1"/>
  <c r="O163" i="2" s="1"/>
  <c r="O167" i="2" s="1"/>
  <c r="M150" i="2"/>
  <c r="M166" i="2" s="1"/>
  <c r="M163" i="2" s="1"/>
  <c r="M167" i="2" s="1"/>
  <c r="O163" i="3" l="1"/>
</calcChain>
</file>

<file path=xl/sharedStrings.xml><?xml version="1.0" encoding="utf-8"?>
<sst xmlns="http://schemas.openxmlformats.org/spreadsheetml/2006/main" count="261" uniqueCount="47">
  <si>
    <t>DOKUMEN PELAKSANAAN ANGGARAN
SATUAN KERJA PERANGKAT DAERAH
( DPA SKPD )</t>
  </si>
  <si>
    <t>BELANJA LANGSUNG</t>
  </si>
  <si>
    <t>RINCIAN DOKUMEN PELAKSANAAN ANGGARAN BELANJA LANGSUNG PROGRAM DAN PER KEGIATAN SATUAN KERJA PERANGKAT DAERAH</t>
  </si>
  <si>
    <t>KODE
REKENING</t>
  </si>
  <si>
    <t>JUMLAH
(Rp)</t>
  </si>
  <si>
    <t>Volume</t>
  </si>
  <si>
    <t xml:space="preserve"> Harga
Satuan</t>
  </si>
  <si>
    <t>5 . 2</t>
  </si>
  <si>
    <t>5 . 2 . 3</t>
  </si>
  <si>
    <t>Belanja Modal</t>
  </si>
  <si>
    <t>1.06 . 1.06.01 . 02 . 10 Pengadaan mebeleur</t>
  </si>
  <si>
    <t>Rencana BULANAN Capaian Fisik</t>
  </si>
  <si>
    <t>Belanja Pegawai</t>
  </si>
  <si>
    <t>volume</t>
  </si>
  <si>
    <t>bobot</t>
  </si>
  <si>
    <t>Januari</t>
  </si>
  <si>
    <t>Pebruari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</si>
  <si>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</si>
  <si>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</si>
  <si>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</si>
  <si>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</si>
  <si>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</si>
  <si>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</si>
  <si>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</si>
  <si>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</si>
  <si>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</si>
  <si>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</si>
  <si>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RKO FISIK</t>
  </si>
  <si>
    <t>Bobot</t>
  </si>
  <si>
    <t>Rencana BULANAN Capaian Keuangan</t>
  </si>
  <si>
    <t>Anggaran</t>
  </si>
  <si>
    <t>RKO KEUANGAN</t>
  </si>
  <si>
    <t>Februari</t>
  </si>
  <si>
    <t>Fisik</t>
  </si>
  <si>
    <t>Keu</t>
  </si>
  <si>
    <t>Belanja Barang Jasa</t>
  </si>
  <si>
    <t>RINCIAN BELANJA</t>
  </si>
  <si>
    <t>Kegiatan :</t>
  </si>
  <si>
    <t>Lain-lain</t>
  </si>
  <si>
    <t>Bobot Belanja</t>
  </si>
  <si>
    <t>RKO KEGIATAN Semester I</t>
  </si>
  <si>
    <t>RKO KEGIATAN Semester II</t>
  </si>
  <si>
    <t>Realisasi BULANAN Capaian Fisik</t>
  </si>
  <si>
    <t>Rencana Penyediaan Dana Tri Wulan I dan II</t>
  </si>
  <si>
    <t>Persentase Rencana Capaian Fisik</t>
  </si>
  <si>
    <t>Persetase Rencana Capaian Keuangan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</si>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</sst>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_(* #,##0.000000_);_(* \(#,##0.000000\);_(* &quot;-&quot;??_);_(@_)"/>
    <numFmt numFmtId="167" formatCode="0.000"/>
  </numFmts>
  <fonts count="12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2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sz val="8"/>
      <color indexed="8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top"/>
    </xf>
    <xf numFmtId="164" fontId="1" fillId="0" borderId="0" applyFont="0" applyFill="0" applyBorder="0" applyAlignment="0" applyProtection="0">
      <alignment vertical="top"/>
    </xf>
    <xf numFmtId="0" fontId="7" fillId="0" borderId="0"/>
  </cellStyleXfs>
  <cellXfs count="90">
    <xf numFmtId="0" fontId="0" fillId="0" borderId="0" xfId="0">
      <alignment vertical="top"/>
    </xf>
    <xf numFmtId="0" fontId="0" fillId="0" borderId="0" xfId="0" applyAlignment="1">
      <alignment horizontal="left" vertical="top"/>
    </xf>
    <xf numFmtId="0" fontId="10" fillId="0" borderId="0" xfId="0" applyFont="1" applyAlignment="1"/>
    <xf numFmtId="164" fontId="4" fillId="0" borderId="0" xfId="0" applyNumberFormat="1" applyFont="1" applyAlignment="1"/>
    <xf numFmtId="164" fontId="4" fillId="0" borderId="0" xfId="1" applyFont="1" applyAlignment="1"/>
    <xf numFmtId="164" fontId="4" fillId="0" borderId="0" xfId="1" applyFont="1" applyAlignment="1">
      <alignment horizontal="center"/>
    </xf>
    <xf numFmtId="0" fontId="4" fillId="0" borderId="0" xfId="0" applyFont="1" applyAlignment="1"/>
    <xf numFmtId="165" fontId="10" fillId="0" borderId="2" xfId="1" applyNumberFormat="1" applyFont="1" applyFill="1" applyBorder="1" applyAlignment="1">
      <alignment wrapText="1"/>
    </xf>
    <xf numFmtId="0" fontId="4" fillId="0" borderId="2" xfId="0" applyFont="1" applyBorder="1" applyAlignment="1">
      <alignment horizontal="center"/>
    </xf>
    <xf numFmtId="164" fontId="4" fillId="0" borderId="2" xfId="1" applyFont="1" applyBorder="1" applyAlignment="1">
      <alignment horizontal="center"/>
    </xf>
    <xf numFmtId="164" fontId="11" fillId="0" borderId="2" xfId="1" applyFont="1" applyBorder="1" applyAlignment="1">
      <alignment horizontal="center"/>
    </xf>
    <xf numFmtId="37" fontId="4" fillId="0" borderId="2" xfId="0" applyNumberFormat="1" applyFont="1" applyBorder="1" applyAlignment="1"/>
    <xf numFmtId="164" fontId="4" fillId="0" borderId="2" xfId="1" applyFont="1" applyBorder="1" applyAlignment="1"/>
    <xf numFmtId="165" fontId="4" fillId="0" borderId="2" xfId="1" applyNumberFormat="1" applyFont="1" applyBorder="1" applyAlignment="1">
      <alignment horizontal="center"/>
    </xf>
    <xf numFmtId="164" fontId="4" fillId="0" borderId="0" xfId="1" applyFont="1" applyBorder="1" applyAlignment="1"/>
    <xf numFmtId="165" fontId="6" fillId="0" borderId="0" xfId="1" applyNumberFormat="1" applyFont="1" applyFill="1" applyBorder="1" applyAlignment="1">
      <alignment horizontal="left" wrapText="1"/>
    </xf>
    <xf numFmtId="165" fontId="8" fillId="0" borderId="2" xfId="1" applyNumberFormat="1" applyFont="1" applyFill="1" applyBorder="1" applyAlignment="1">
      <alignment horizontal="left" wrapText="1"/>
    </xf>
    <xf numFmtId="3" fontId="6" fillId="0" borderId="2" xfId="2" applyNumberFormat="1" applyFont="1" applyFill="1" applyBorder="1" applyAlignment="1"/>
    <xf numFmtId="0" fontId="4" fillId="0" borderId="2" xfId="0" applyFont="1" applyBorder="1" applyAlignment="1"/>
    <xf numFmtId="164" fontId="8" fillId="0" borderId="2" xfId="1" applyFont="1" applyFill="1" applyBorder="1" applyAlignment="1"/>
    <xf numFmtId="164" fontId="4" fillId="0" borderId="2" xfId="1" applyNumberFormat="1" applyFont="1" applyBorder="1" applyAlignment="1"/>
    <xf numFmtId="165" fontId="6" fillId="0" borderId="0" xfId="1" applyNumberFormat="1" applyFont="1" applyFill="1" applyBorder="1" applyAlignment="1">
      <alignment horizontal="right" wrapText="1"/>
    </xf>
    <xf numFmtId="0" fontId="10" fillId="0" borderId="2" xfId="0" applyFont="1" applyFill="1" applyBorder="1" applyAlignment="1">
      <alignment wrapText="1"/>
    </xf>
    <xf numFmtId="0" fontId="4" fillId="0" borderId="0" xfId="0" applyFont="1">
      <alignment vertical="top"/>
    </xf>
    <xf numFmtId="164" fontId="10" fillId="0" borderId="2" xfId="0" applyNumberFormat="1" applyFont="1" applyBorder="1" applyAlignment="1"/>
    <xf numFmtId="165" fontId="8" fillId="0" borderId="1" xfId="1" applyNumberFormat="1" applyFont="1" applyFill="1" applyBorder="1" applyAlignment="1">
      <alignment horizontal="right" wrapText="1"/>
    </xf>
    <xf numFmtId="164" fontId="10" fillId="0" borderId="1" xfId="0" applyNumberFormat="1" applyFont="1" applyBorder="1" applyAlignment="1"/>
    <xf numFmtId="164" fontId="4" fillId="0" borderId="1" xfId="1" applyFont="1" applyBorder="1" applyAlignment="1"/>
    <xf numFmtId="165" fontId="8" fillId="0" borderId="0" xfId="1" applyNumberFormat="1" applyFont="1" applyFill="1" applyBorder="1" applyAlignment="1">
      <alignment horizontal="right" wrapText="1"/>
    </xf>
    <xf numFmtId="164" fontId="10" fillId="0" borderId="0" xfId="0" applyNumberFormat="1" applyFont="1" applyBorder="1" applyAlignment="1"/>
    <xf numFmtId="165" fontId="10" fillId="0" borderId="3" xfId="1" applyNumberFormat="1" applyFont="1" applyFill="1" applyBorder="1" applyAlignment="1">
      <alignment wrapText="1"/>
    </xf>
    <xf numFmtId="165" fontId="11" fillId="0" borderId="2" xfId="1" applyNumberFormat="1" applyFont="1" applyBorder="1" applyAlignment="1">
      <alignment horizontal="center"/>
    </xf>
    <xf numFmtId="165" fontId="4" fillId="0" borderId="2" xfId="0" applyNumberFormat="1" applyFont="1" applyBorder="1" applyAlignment="1"/>
    <xf numFmtId="0" fontId="11" fillId="0" borderId="0" xfId="0" applyFont="1" applyFill="1" applyAlignment="1">
      <alignment wrapText="1"/>
    </xf>
    <xf numFmtId="3" fontId="6" fillId="0" borderId="3" xfId="2" applyNumberFormat="1" applyFont="1" applyFill="1" applyBorder="1" applyAlignment="1"/>
    <xf numFmtId="164" fontId="4" fillId="0" borderId="4" xfId="1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/>
    <xf numFmtId="2" fontId="8" fillId="2" borderId="2" xfId="0" applyNumberFormat="1" applyFont="1" applyFill="1" applyBorder="1" applyAlignment="1">
      <alignment vertical="center"/>
    </xf>
    <xf numFmtId="164" fontId="9" fillId="0" borderId="0" xfId="0" applyNumberFormat="1" applyFont="1">
      <alignment vertical="top"/>
    </xf>
    <xf numFmtId="0" fontId="9" fillId="0" borderId="0" xfId="0" applyFont="1">
      <alignment vertical="top"/>
    </xf>
    <xf numFmtId="164" fontId="9" fillId="0" borderId="2" xfId="0" applyNumberFormat="1" applyFont="1" applyBorder="1">
      <alignment vertical="top"/>
    </xf>
    <xf numFmtId="39" fontId="4" fillId="0" borderId="2" xfId="0" applyNumberFormat="1" applyFont="1" applyBorder="1" applyAlignment="1"/>
    <xf numFmtId="0" fontId="11" fillId="0" borderId="6" xfId="0" applyNumberFormat="1" applyFont="1" applyBorder="1" applyAlignment="1"/>
    <xf numFmtId="164" fontId="11" fillId="0" borderId="6" xfId="1" applyFont="1" applyBorder="1" applyAlignment="1">
      <alignment horizontal="center"/>
    </xf>
    <xf numFmtId="164" fontId="4" fillId="0" borderId="7" xfId="1" applyFont="1" applyBorder="1" applyAlignment="1">
      <alignment horizontal="center"/>
    </xf>
    <xf numFmtId="0" fontId="11" fillId="0" borderId="4" xfId="0" applyNumberFormat="1" applyFont="1" applyBorder="1" applyAlignment="1"/>
    <xf numFmtId="164" fontId="11" fillId="0" borderId="4" xfId="1" applyFont="1" applyBorder="1" applyAlignment="1">
      <alignment horizontal="center"/>
    </xf>
    <xf numFmtId="164" fontId="4" fillId="0" borderId="8" xfId="1" applyFont="1" applyBorder="1" applyAlignment="1">
      <alignment horizontal="center"/>
    </xf>
    <xf numFmtId="165" fontId="6" fillId="0" borderId="4" xfId="1" applyNumberFormat="1" applyFont="1" applyFill="1" applyBorder="1" applyAlignment="1">
      <alignment horizontal="left" wrapText="1"/>
    </xf>
    <xf numFmtId="164" fontId="11" fillId="0" borderId="4" xfId="0" applyNumberFormat="1" applyFont="1" applyBorder="1" applyAlignment="1"/>
    <xf numFmtId="0" fontId="6" fillId="0" borderId="4" xfId="1" applyNumberFormat="1" applyFont="1" applyFill="1" applyBorder="1" applyAlignment="1">
      <alignment horizontal="left" wrapText="1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39" fontId="4" fillId="0" borderId="6" xfId="0" applyNumberFormat="1" applyFont="1" applyBorder="1" applyAlignment="1">
      <alignment horizontal="right" vertical="center"/>
    </xf>
    <xf numFmtId="39" fontId="4" fillId="0" borderId="0" xfId="0" applyNumberFormat="1" applyFont="1" applyAlignment="1">
      <alignment horizontal="right" vertical="center"/>
    </xf>
    <xf numFmtId="0" fontId="0" fillId="0" borderId="7" xfId="0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39" fontId="4" fillId="0" borderId="7" xfId="0" applyNumberFormat="1" applyFont="1" applyBorder="1" applyAlignment="1">
      <alignment horizontal="center" vertical="center"/>
    </xf>
    <xf numFmtId="39" fontId="4" fillId="0" borderId="7" xfId="0" applyNumberFormat="1" applyFont="1" applyBorder="1" applyAlignment="1">
      <alignment horizontal="right" vertical="center"/>
    </xf>
    <xf numFmtId="39" fontId="4" fillId="0" borderId="6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/>
    <xf numFmtId="164" fontId="10" fillId="0" borderId="2" xfId="0" applyNumberFormat="1" applyFont="1" applyFill="1" applyBorder="1" applyAlignment="1">
      <alignment wrapText="1"/>
    </xf>
    <xf numFmtId="165" fontId="10" fillId="0" borderId="2" xfId="0" applyNumberFormat="1" applyFont="1" applyFill="1" applyBorder="1" applyAlignment="1">
      <alignment wrapText="1"/>
    </xf>
    <xf numFmtId="164" fontId="4" fillId="0" borderId="2" xfId="1" applyNumberFormat="1" applyFont="1" applyBorder="1" applyAlignment="1">
      <alignment horizontal="center"/>
    </xf>
    <xf numFmtId="166" fontId="4" fillId="0" borderId="0" xfId="1" applyNumberFormat="1" applyFont="1" applyAlignment="1"/>
    <xf numFmtId="167" fontId="4" fillId="0" borderId="0" xfId="0" applyNumberFormat="1" applyFont="1" applyAlignment="1"/>
    <xf numFmtId="164" fontId="3" fillId="0" borderId="6" xfId="1" applyFont="1" applyBorder="1" applyAlignment="1">
      <alignment horizontal="left" vertical="center"/>
    </xf>
    <xf numFmtId="0" fontId="0" fillId="0" borderId="0" xfId="0" applyAlignment="1">
      <alignment horizontal="center" vertical="top"/>
    </xf>
    <xf numFmtId="164" fontId="4" fillId="0" borderId="0" xfId="1" applyFont="1" applyAlignment="1">
      <alignment horizontal="center"/>
    </xf>
    <xf numFmtId="165" fontId="8" fillId="0" borderId="0" xfId="1" applyNumberFormat="1" applyFont="1" applyFill="1" applyBorder="1" applyAlignment="1">
      <alignment horizontal="left" wrapText="1"/>
    </xf>
    <xf numFmtId="0" fontId="4" fillId="0" borderId="0" xfId="0" applyFont="1" applyAlignment="1">
      <alignment horizontal="center" vertical="top"/>
    </xf>
    <xf numFmtId="165" fontId="4" fillId="0" borderId="0" xfId="0" applyNumberFormat="1" applyFont="1" applyAlignment="1">
      <alignment horizontal="center" vertical="top"/>
    </xf>
    <xf numFmtId="164" fontId="4" fillId="0" borderId="2" xfId="0" applyNumberFormat="1" applyFont="1" applyBorder="1" applyAlignment="1"/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4" fillId="0" borderId="0" xfId="1" applyFont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L39"/>
  <sheetViews>
    <sheetView showGridLines="0" showOutlineSymbols="0" topLeftCell="B1" zoomScale="115" zoomScaleNormal="115" workbookViewId="0">
      <selection activeCell="B14" sqref="B14"/>
    </sheetView>
  </sheetViews>
  <sheetFormatPr defaultColWidth="6.85546875" defaultRowHeight="12.75" customHeight="1" x14ac:dyDescent="0.2"/>
  <cols>
    <col min="1" max="1" width="12.7109375" style="59" customWidth="1"/>
    <col min="2" max="2" width="43" style="59" customWidth="1"/>
    <col min="3" max="3" width="9.7109375" style="59" customWidth="1"/>
    <col min="4" max="4" width="16.28515625" style="59" customWidth="1"/>
    <col min="5" max="5" width="16.85546875" style="59" customWidth="1"/>
    <col min="6" max="6" width="3.42578125" style="59" customWidth="1"/>
    <col min="7" max="8" width="4.5703125" style="59" customWidth="1"/>
    <col min="9" max="9" width="2.28515625" style="59" customWidth="1"/>
    <col min="10" max="10" width="5.7109375" style="59" customWidth="1"/>
    <col min="11" max="11" width="1.140625" style="59" customWidth="1"/>
    <col min="12" max="12" width="5.7109375" style="59" customWidth="1"/>
    <col min="13" max="16384" width="6.85546875" style="59"/>
  </cols>
  <sheetData>
    <row r="1" spans="1:12" s="56" customFormat="1" ht="15.75" customHeight="1" x14ac:dyDescent="0.2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2" ht="13.5" customHeight="1" x14ac:dyDescent="0.2">
      <c r="A2" s="57" t="s">
        <v>37</v>
      </c>
      <c r="B2" s="58" t="s">
        <v>10</v>
      </c>
      <c r="C2" s="58"/>
      <c r="D2" s="58"/>
      <c r="E2" s="58"/>
      <c r="F2" s="58"/>
      <c r="G2" s="58"/>
      <c r="H2" s="58"/>
      <c r="I2" s="58"/>
      <c r="J2" s="58"/>
    </row>
    <row r="3" spans="1:12" ht="15" customHeight="1" x14ac:dyDescent="0.2">
      <c r="A3" s="57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2" ht="18" customHeight="1" x14ac:dyDescent="0.2">
      <c r="A4" s="52" t="s">
        <v>3</v>
      </c>
      <c r="B4" s="53" t="s">
        <v>36</v>
      </c>
      <c r="C4" s="87"/>
      <c r="D4" s="87"/>
      <c r="E4" s="53" t="s">
        <v>4</v>
      </c>
      <c r="G4" s="57"/>
      <c r="H4" s="60"/>
      <c r="I4" s="60"/>
      <c r="J4" s="60"/>
      <c r="K4" s="60"/>
      <c r="L4" s="60"/>
    </row>
    <row r="5" spans="1:12" ht="20.25" customHeight="1" x14ac:dyDescent="0.2">
      <c r="A5" s="61"/>
      <c r="B5" s="54"/>
      <c r="C5" s="62" t="s">
        <v>5</v>
      </c>
      <c r="D5" s="62" t="s">
        <v>6</v>
      </c>
      <c r="E5" s="80"/>
      <c r="F5" s="64"/>
      <c r="G5" s="57"/>
      <c r="H5" s="60"/>
      <c r="I5" s="60"/>
      <c r="J5" s="60"/>
      <c r="K5" s="60"/>
      <c r="L5" s="60"/>
    </row>
    <row r="6" spans="1:12" ht="13.5" customHeight="1" x14ac:dyDescent="0.2">
      <c r="A6" s="65" t="s">
        <v>7</v>
      </c>
      <c r="B6" s="63" t="s">
        <v>1</v>
      </c>
      <c r="C6" s="66"/>
      <c r="D6" s="66"/>
      <c r="E6" s="67">
        <f>E7</f>
        <v>32</v>
      </c>
      <c r="F6" s="68"/>
      <c r="G6" s="68"/>
      <c r="H6" s="68"/>
      <c r="I6" s="68"/>
      <c r="J6" s="68"/>
    </row>
    <row r="7" spans="1:12" ht="13.5" customHeight="1" x14ac:dyDescent="0.2">
      <c r="A7" s="65" t="s">
        <v>8</v>
      </c>
      <c r="B7" s="63" t="s">
        <v>9</v>
      </c>
      <c r="C7" s="66"/>
      <c r="D7" s="66"/>
      <c r="E7" s="67">
        <f>SUM(E8:E39)</f>
        <v>32</v>
      </c>
      <c r="F7" s="68"/>
      <c r="G7" s="68"/>
      <c r="H7" s="68"/>
      <c r="I7" s="68"/>
      <c r="J7" s="68"/>
    </row>
    <row r="8" spans="1:12" ht="13.5" customHeight="1" x14ac:dyDescent="0.2">
      <c r="A8" s="69"/>
      <c r="B8" s="70" t="s">
        <v>38</v>
      </c>
      <c r="C8" s="71">
        <v>1</v>
      </c>
      <c r="D8" s="72">
        <v>1</v>
      </c>
      <c r="E8" s="72">
        <f>C8*D8</f>
        <v>1</v>
      </c>
      <c r="F8" s="68"/>
      <c r="G8" s="68"/>
      <c r="H8" s="68"/>
      <c r="I8" s="68"/>
      <c r="J8" s="68"/>
    </row>
    <row r="9" spans="1:12" ht="13.5" customHeight="1" x14ac:dyDescent="0.2">
      <c r="A9" s="69"/>
      <c r="B9" s="70" t="s">
        <v>38</v>
      </c>
      <c r="C9" s="71">
        <v>1</v>
      </c>
      <c r="D9" s="72">
        <v>1</v>
      </c>
      <c r="E9" s="72">
        <f t="shared" ref="E9:E39" si="0">C9*D9</f>
        <v>1</v>
      </c>
      <c r="F9" s="68"/>
      <c r="G9" s="68"/>
      <c r="H9" s="68"/>
      <c r="I9" s="68"/>
      <c r="J9" s="68"/>
    </row>
    <row r="10" spans="1:12" ht="13.5" customHeight="1" x14ac:dyDescent="0.2">
      <c r="A10" s="69"/>
      <c r="B10" s="70" t="s">
        <v>38</v>
      </c>
      <c r="C10" s="71">
        <v>1</v>
      </c>
      <c r="D10" s="72">
        <v>1</v>
      </c>
      <c r="E10" s="72">
        <f t="shared" si="0"/>
        <v>1</v>
      </c>
      <c r="F10" s="68"/>
      <c r="G10" s="68"/>
      <c r="H10" s="68"/>
      <c r="I10" s="68"/>
      <c r="J10" s="68"/>
    </row>
    <row r="11" spans="1:12" ht="13.5" customHeight="1" x14ac:dyDescent="0.2">
      <c r="A11" s="69"/>
      <c r="B11" s="70" t="s">
        <v>38</v>
      </c>
      <c r="C11" s="71">
        <v>1</v>
      </c>
      <c r="D11" s="72">
        <v>1</v>
      </c>
      <c r="E11" s="72">
        <f t="shared" si="0"/>
        <v>1</v>
      </c>
      <c r="F11" s="68"/>
      <c r="G11" s="68"/>
      <c r="H11" s="68"/>
      <c r="I11" s="68"/>
      <c r="J11" s="68"/>
    </row>
    <row r="12" spans="1:12" ht="13.5" customHeight="1" x14ac:dyDescent="0.2">
      <c r="A12" s="69"/>
      <c r="B12" s="70" t="s">
        <v>38</v>
      </c>
      <c r="C12" s="71">
        <v>1</v>
      </c>
      <c r="D12" s="72">
        <v>1</v>
      </c>
      <c r="E12" s="72">
        <f t="shared" si="0"/>
        <v>1</v>
      </c>
      <c r="F12" s="68"/>
      <c r="G12" s="68"/>
      <c r="H12" s="68"/>
      <c r="I12" s="68"/>
      <c r="J12" s="68"/>
    </row>
    <row r="13" spans="1:12" ht="13.5" customHeight="1" x14ac:dyDescent="0.2">
      <c r="A13" s="69"/>
      <c r="B13" s="70" t="s">
        <v>38</v>
      </c>
      <c r="C13" s="71">
        <v>1</v>
      </c>
      <c r="D13" s="72">
        <v>1</v>
      </c>
      <c r="E13" s="72">
        <f t="shared" si="0"/>
        <v>1</v>
      </c>
      <c r="F13" s="68"/>
      <c r="G13" s="68"/>
      <c r="H13" s="68"/>
      <c r="I13" s="68"/>
      <c r="J13" s="68"/>
    </row>
    <row r="14" spans="1:12" ht="13.5" customHeight="1" x14ac:dyDescent="0.2">
      <c r="A14" s="69"/>
      <c r="B14" s="70" t="s">
        <v>38</v>
      </c>
      <c r="C14" s="71">
        <v>1</v>
      </c>
      <c r="D14" s="72">
        <v>1</v>
      </c>
      <c r="E14" s="72">
        <f t="shared" si="0"/>
        <v>1</v>
      </c>
      <c r="F14" s="68"/>
      <c r="G14" s="68"/>
      <c r="H14" s="68"/>
      <c r="I14" s="68"/>
      <c r="J14" s="68"/>
    </row>
    <row r="15" spans="1:12" ht="13.5" customHeight="1" x14ac:dyDescent="0.2">
      <c r="A15" s="69"/>
      <c r="B15" s="70" t="s">
        <v>38</v>
      </c>
      <c r="C15" s="71">
        <v>1</v>
      </c>
      <c r="D15" s="72">
        <v>1</v>
      </c>
      <c r="E15" s="72">
        <f t="shared" si="0"/>
        <v>1</v>
      </c>
      <c r="F15" s="68"/>
      <c r="G15" s="68"/>
      <c r="H15" s="68"/>
      <c r="I15" s="68"/>
      <c r="J15" s="68"/>
    </row>
    <row r="16" spans="1:12" ht="13.5" customHeight="1" x14ac:dyDescent="0.2">
      <c r="A16" s="69"/>
      <c r="B16" s="70" t="s">
        <v>38</v>
      </c>
      <c r="C16" s="71">
        <v>1</v>
      </c>
      <c r="D16" s="72">
        <v>1</v>
      </c>
      <c r="E16" s="72">
        <f t="shared" si="0"/>
        <v>1</v>
      </c>
      <c r="F16" s="68"/>
      <c r="G16" s="68"/>
      <c r="H16" s="68"/>
      <c r="I16" s="68"/>
      <c r="J16" s="68"/>
    </row>
    <row r="17" spans="1:10" ht="13.5" customHeight="1" x14ac:dyDescent="0.2">
      <c r="A17" s="69"/>
      <c r="B17" s="70" t="s">
        <v>38</v>
      </c>
      <c r="C17" s="71">
        <v>1</v>
      </c>
      <c r="D17" s="72">
        <v>1</v>
      </c>
      <c r="E17" s="72">
        <f t="shared" si="0"/>
        <v>1</v>
      </c>
      <c r="F17" s="68"/>
      <c r="G17" s="68"/>
      <c r="H17" s="68"/>
      <c r="I17" s="68"/>
      <c r="J17" s="68"/>
    </row>
    <row r="18" spans="1:10" ht="13.5" customHeight="1" x14ac:dyDescent="0.2">
      <c r="A18" s="69"/>
      <c r="B18" s="70" t="s">
        <v>38</v>
      </c>
      <c r="C18" s="71">
        <v>1</v>
      </c>
      <c r="D18" s="72">
        <v>1</v>
      </c>
      <c r="E18" s="72">
        <f t="shared" si="0"/>
        <v>1</v>
      </c>
      <c r="F18" s="68"/>
      <c r="G18" s="68"/>
      <c r="H18" s="68"/>
      <c r="I18" s="68"/>
      <c r="J18" s="68"/>
    </row>
    <row r="19" spans="1:10" ht="13.5" customHeight="1" x14ac:dyDescent="0.2">
      <c r="A19" s="69"/>
      <c r="B19" s="70" t="s">
        <v>38</v>
      </c>
      <c r="C19" s="71">
        <v>1</v>
      </c>
      <c r="D19" s="72">
        <v>1</v>
      </c>
      <c r="E19" s="72">
        <f t="shared" si="0"/>
        <v>1</v>
      </c>
      <c r="F19" s="68"/>
      <c r="G19" s="68"/>
      <c r="H19" s="68"/>
      <c r="I19" s="68"/>
      <c r="J19" s="68"/>
    </row>
    <row r="20" spans="1:10" ht="13.5" customHeight="1" x14ac:dyDescent="0.2">
      <c r="A20" s="69"/>
      <c r="B20" s="70" t="s">
        <v>38</v>
      </c>
      <c r="C20" s="71">
        <v>1</v>
      </c>
      <c r="D20" s="72">
        <v>1</v>
      </c>
      <c r="E20" s="72">
        <f t="shared" si="0"/>
        <v>1</v>
      </c>
      <c r="F20" s="68"/>
      <c r="G20" s="68"/>
      <c r="H20" s="68"/>
      <c r="I20" s="68"/>
      <c r="J20" s="68"/>
    </row>
    <row r="21" spans="1:10" ht="13.5" customHeight="1" x14ac:dyDescent="0.2">
      <c r="A21" s="69"/>
      <c r="B21" s="70" t="s">
        <v>38</v>
      </c>
      <c r="C21" s="71">
        <v>1</v>
      </c>
      <c r="D21" s="72">
        <v>1</v>
      </c>
      <c r="E21" s="72">
        <f t="shared" si="0"/>
        <v>1</v>
      </c>
      <c r="F21" s="68"/>
      <c r="G21" s="68"/>
      <c r="H21" s="68"/>
      <c r="I21" s="68"/>
      <c r="J21" s="68"/>
    </row>
    <row r="22" spans="1:10" ht="13.5" customHeight="1" x14ac:dyDescent="0.2">
      <c r="A22" s="69"/>
      <c r="B22" s="70" t="s">
        <v>38</v>
      </c>
      <c r="C22" s="71">
        <v>1</v>
      </c>
      <c r="D22" s="72">
        <v>1</v>
      </c>
      <c r="E22" s="72">
        <f t="shared" si="0"/>
        <v>1</v>
      </c>
      <c r="F22" s="68"/>
      <c r="G22" s="68"/>
      <c r="H22" s="68"/>
      <c r="I22" s="68"/>
      <c r="J22" s="68"/>
    </row>
    <row r="23" spans="1:10" ht="13.5" customHeight="1" x14ac:dyDescent="0.2">
      <c r="A23" s="69"/>
      <c r="B23" s="70" t="s">
        <v>38</v>
      </c>
      <c r="C23" s="71">
        <v>1</v>
      </c>
      <c r="D23" s="72">
        <v>1</v>
      </c>
      <c r="E23" s="72">
        <f t="shared" si="0"/>
        <v>1</v>
      </c>
      <c r="F23" s="68"/>
      <c r="G23" s="68"/>
      <c r="H23" s="68"/>
      <c r="I23" s="68"/>
      <c r="J23" s="68"/>
    </row>
    <row r="24" spans="1:10" ht="12.75" customHeight="1" x14ac:dyDescent="0.2">
      <c r="A24" s="69"/>
      <c r="B24" s="70" t="s">
        <v>38</v>
      </c>
      <c r="C24" s="71">
        <v>1</v>
      </c>
      <c r="D24" s="72">
        <v>1</v>
      </c>
      <c r="E24" s="72">
        <f t="shared" si="0"/>
        <v>1</v>
      </c>
    </row>
    <row r="25" spans="1:10" ht="12.75" customHeight="1" x14ac:dyDescent="0.2">
      <c r="A25" s="69"/>
      <c r="B25" s="70" t="s">
        <v>38</v>
      </c>
      <c r="C25" s="71">
        <v>1</v>
      </c>
      <c r="D25" s="72">
        <v>1</v>
      </c>
      <c r="E25" s="72">
        <f t="shared" si="0"/>
        <v>1</v>
      </c>
    </row>
    <row r="26" spans="1:10" ht="12.75" customHeight="1" x14ac:dyDescent="0.2">
      <c r="A26" s="69"/>
      <c r="B26" s="70" t="s">
        <v>38</v>
      </c>
      <c r="C26" s="71">
        <v>1</v>
      </c>
      <c r="D26" s="72">
        <v>1</v>
      </c>
      <c r="E26" s="72">
        <f t="shared" si="0"/>
        <v>1</v>
      </c>
    </row>
    <row r="27" spans="1:10" ht="12.75" customHeight="1" x14ac:dyDescent="0.2">
      <c r="A27" s="69"/>
      <c r="B27" s="70" t="s">
        <v>38</v>
      </c>
      <c r="C27" s="71">
        <v>1</v>
      </c>
      <c r="D27" s="72">
        <v>1</v>
      </c>
      <c r="E27" s="72">
        <f t="shared" si="0"/>
        <v>1</v>
      </c>
    </row>
    <row r="28" spans="1:10" ht="12.75" customHeight="1" x14ac:dyDescent="0.2">
      <c r="A28" s="69"/>
      <c r="B28" s="70" t="s">
        <v>38</v>
      </c>
      <c r="C28" s="71">
        <v>1</v>
      </c>
      <c r="D28" s="72">
        <v>1</v>
      </c>
      <c r="E28" s="72">
        <f t="shared" si="0"/>
        <v>1</v>
      </c>
    </row>
    <row r="29" spans="1:10" ht="12.75" customHeight="1" x14ac:dyDescent="0.2">
      <c r="A29" s="69"/>
      <c r="B29" s="70" t="s">
        <v>38</v>
      </c>
      <c r="C29" s="71">
        <v>1</v>
      </c>
      <c r="D29" s="72">
        <v>1</v>
      </c>
      <c r="E29" s="72">
        <f t="shared" si="0"/>
        <v>1</v>
      </c>
    </row>
    <row r="30" spans="1:10" ht="12.75" customHeight="1" x14ac:dyDescent="0.2">
      <c r="A30" s="69"/>
      <c r="B30" s="70" t="s">
        <v>38</v>
      </c>
      <c r="C30" s="71">
        <v>1</v>
      </c>
      <c r="D30" s="72">
        <v>1</v>
      </c>
      <c r="E30" s="72">
        <f t="shared" si="0"/>
        <v>1</v>
      </c>
    </row>
    <row r="31" spans="1:10" ht="12.75" customHeight="1" x14ac:dyDescent="0.2">
      <c r="A31" s="69"/>
      <c r="B31" s="70" t="s">
        <v>38</v>
      </c>
      <c r="C31" s="71">
        <v>1</v>
      </c>
      <c r="D31" s="72">
        <v>1</v>
      </c>
      <c r="E31" s="72">
        <f t="shared" si="0"/>
        <v>1</v>
      </c>
    </row>
    <row r="32" spans="1:10" ht="12.75" customHeight="1" x14ac:dyDescent="0.2">
      <c r="A32" s="69"/>
      <c r="B32" s="70" t="s">
        <v>38</v>
      </c>
      <c r="C32" s="71">
        <v>1</v>
      </c>
      <c r="D32" s="72">
        <v>1</v>
      </c>
      <c r="E32" s="72">
        <f t="shared" si="0"/>
        <v>1</v>
      </c>
    </row>
    <row r="33" spans="1:5" ht="12.75" customHeight="1" x14ac:dyDescent="0.2">
      <c r="A33" s="69"/>
      <c r="B33" s="70" t="s">
        <v>38</v>
      </c>
      <c r="C33" s="71">
        <v>1</v>
      </c>
      <c r="D33" s="72">
        <v>1</v>
      </c>
      <c r="E33" s="72">
        <f t="shared" si="0"/>
        <v>1</v>
      </c>
    </row>
    <row r="34" spans="1:5" ht="12.75" customHeight="1" x14ac:dyDescent="0.2">
      <c r="A34" s="69"/>
      <c r="B34" s="70" t="s">
        <v>38</v>
      </c>
      <c r="C34" s="71">
        <v>1</v>
      </c>
      <c r="D34" s="72">
        <v>1</v>
      </c>
      <c r="E34" s="72">
        <f t="shared" si="0"/>
        <v>1</v>
      </c>
    </row>
    <row r="35" spans="1:5" ht="12.75" customHeight="1" x14ac:dyDescent="0.2">
      <c r="A35" s="69"/>
      <c r="B35" s="70" t="s">
        <v>38</v>
      </c>
      <c r="C35" s="71">
        <v>1</v>
      </c>
      <c r="D35" s="72">
        <v>1</v>
      </c>
      <c r="E35" s="72">
        <f t="shared" si="0"/>
        <v>1</v>
      </c>
    </row>
    <row r="36" spans="1:5" ht="12.75" customHeight="1" x14ac:dyDescent="0.2">
      <c r="A36" s="69"/>
      <c r="B36" s="70" t="s">
        <v>38</v>
      </c>
      <c r="C36" s="71">
        <v>1</v>
      </c>
      <c r="D36" s="72">
        <v>1</v>
      </c>
      <c r="E36" s="72">
        <f t="shared" si="0"/>
        <v>1</v>
      </c>
    </row>
    <row r="37" spans="1:5" ht="12.75" customHeight="1" x14ac:dyDescent="0.2">
      <c r="A37" s="69"/>
      <c r="B37" s="70" t="s">
        <v>38</v>
      </c>
      <c r="C37" s="71">
        <v>1</v>
      </c>
      <c r="D37" s="72">
        <v>1</v>
      </c>
      <c r="E37" s="72">
        <f t="shared" si="0"/>
        <v>1</v>
      </c>
    </row>
    <row r="38" spans="1:5" ht="12.75" customHeight="1" x14ac:dyDescent="0.2">
      <c r="A38" s="69"/>
      <c r="B38" s="70" t="s">
        <v>38</v>
      </c>
      <c r="C38" s="71">
        <v>1</v>
      </c>
      <c r="D38" s="72">
        <v>1</v>
      </c>
      <c r="E38" s="72">
        <f t="shared" si="0"/>
        <v>1</v>
      </c>
    </row>
    <row r="39" spans="1:5" ht="12.75" customHeight="1" x14ac:dyDescent="0.2">
      <c r="A39" s="66"/>
      <c r="B39" s="65" t="s">
        <v>38</v>
      </c>
      <c r="C39" s="73">
        <v>1</v>
      </c>
      <c r="D39" s="67">
        <v>1</v>
      </c>
      <c r="E39" s="67">
        <f t="shared" si="0"/>
        <v>1</v>
      </c>
    </row>
  </sheetData>
  <mergeCells count="1">
    <mergeCell ref="C4:D4"/>
  </mergeCells>
  <pageMargins left="0.16597222222222222" right="0.16597222222222222" top="0.16597222222222222" bottom="0.16597222222222222" header="0" footer="0"/>
  <pageSetup fitToWidth="0" fitToHeight="0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Q168"/>
  <sheetViews>
    <sheetView tabSelected="1" workbookViewId="0">
      <selection activeCell="A5" sqref="A5"/>
    </sheetView>
  </sheetViews>
  <sheetFormatPr defaultRowHeight="12.75" x14ac:dyDescent="0.2"/>
  <cols>
    <col min="1" max="1" width="41.85546875" customWidth="1"/>
    <col min="2" max="2" width="11" bestFit="1" customWidth="1"/>
    <col min="3" max="3" width="11.5703125" bestFit="1" customWidth="1"/>
    <col min="4" max="27" width="12.7109375" customWidth="1"/>
  </cols>
  <sheetData>
    <row r="1" spans="1:43" ht="13.5" customHeight="1" x14ac:dyDescent="0.15">
      <c r="A1" s="2" t="s">
        <v>11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4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1"/>
      <c r="AQ1" s="1"/>
    </row>
    <row r="2" spans="1:43" ht="13.5" customHeight="1" x14ac:dyDescent="0.15">
      <c r="A2" s="19" t="s">
        <v>9</v>
      </c>
      <c r="B2" s="8" t="s">
        <v>13</v>
      </c>
      <c r="C2" s="9" t="s">
        <v>14</v>
      </c>
      <c r="D2" s="10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20</v>
      </c>
      <c r="J2" s="9" t="s">
        <v>21</v>
      </c>
      <c r="K2" s="9" t="s">
        <v>22</v>
      </c>
      <c r="L2" s="9" t="s">
        <v>23</v>
      </c>
      <c r="M2" s="9" t="s">
        <v>24</v>
      </c>
      <c r="N2" s="9" t="s">
        <v>25</v>
      </c>
      <c r="O2" s="9" t="s">
        <v>26</v>
      </c>
      <c r="P2" s="4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1"/>
      <c r="AQ2" s="1"/>
    </row>
    <row r="3" spans="1:43" ht="13.5" customHeight="1" x14ac:dyDescent="0.15">
      <c r="A3" s="17" t="str">
        <f>RKA!B8</f>
        <v>Lain-lain</v>
      </c>
      <c r="B3" s="42">
        <f>RKA!C8</f>
        <v>1</v>
      </c>
      <c r="C3" s="20">
        <f>RKA!E8/RKA!E7*100</f>
        <v>3.125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4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3" ht="13.5" customHeight="1" x14ac:dyDescent="0.15">
      <c r="A4" s="17" t="str">
        <f>RKA!B9</f>
        <v>Lain-lain</v>
      </c>
      <c r="B4" s="42">
        <f>RKA!C9</f>
        <v>1</v>
      </c>
      <c r="C4" s="20">
        <f>RKA!E9/RKA!E7*100</f>
        <v>3.125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4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3" ht="13.5" customHeight="1" x14ac:dyDescent="0.15">
      <c r="A5" s="17" t="s">
        <v>46</v>
      </c>
      <c r="B5" s="42">
        <f>RKA!C10</f>
        <v>1</v>
      </c>
      <c r="C5" s="20">
        <f>RKA!E10/RKA!E7*100</f>
        <v>3.125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4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3" ht="13.5" customHeight="1" x14ac:dyDescent="0.15">
      <c r="A6" s="17" t="str">
        <f>RKA!B11</f>
        <v>Lain-lain</v>
      </c>
      <c r="B6" s="42">
        <f>RKA!C11</f>
        <v>1</v>
      </c>
      <c r="C6" s="20">
        <f>RKA!E11/RKA!E7*100</f>
        <v>3.125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4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3" ht="13.5" customHeight="1" x14ac:dyDescent="0.15">
      <c r="A7" s="17" t="str">
        <f>RKA!B12</f>
        <v>Lain-lain</v>
      </c>
      <c r="B7" s="42">
        <f>RKA!C12</f>
        <v>1</v>
      </c>
      <c r="C7" s="20">
        <f>RKA!E12/RKA!E7*100</f>
        <v>3.125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4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3" ht="13.5" customHeight="1" x14ac:dyDescent="0.15">
      <c r="A8" s="17" t="str">
        <f>RKA!B13</f>
        <v>Lain-lain</v>
      </c>
      <c r="B8" s="42">
        <f>RKA!C13</f>
        <v>1</v>
      </c>
      <c r="C8" s="20">
        <f>RKA!E13/RKA!E7*100</f>
        <v>3.125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4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3" ht="13.5" customHeight="1" x14ac:dyDescent="0.15">
      <c r="A9" s="17" t="str">
        <f>RKA!B14</f>
        <v>Lain-lain</v>
      </c>
      <c r="B9" s="42">
        <f>RKA!C14</f>
        <v>1</v>
      </c>
      <c r="C9" s="20">
        <f>RKA!E14/RKA!E7*100</f>
        <v>3.125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4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3" ht="13.5" customHeight="1" x14ac:dyDescent="0.15">
      <c r="A10" s="17" t="str">
        <f>RKA!B15</f>
        <v>Lain-lain</v>
      </c>
      <c r="B10" s="42">
        <f>RKA!C15</f>
        <v>1</v>
      </c>
      <c r="C10" s="20">
        <f>RKA!E15/RKA!E7*100</f>
        <v>3.125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4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3" ht="13.5" customHeight="1" x14ac:dyDescent="0.15">
      <c r="A11" s="17" t="str">
        <f>RKA!B16</f>
        <v>Lain-lain</v>
      </c>
      <c r="B11" s="42">
        <f>RKA!C16</f>
        <v>1</v>
      </c>
      <c r="C11" s="20">
        <f>RKA!E16/RKA!E7*100</f>
        <v>3.125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4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43" ht="13.5" customHeight="1" x14ac:dyDescent="0.15">
      <c r="A12" s="17" t="str">
        <f>RKA!B17</f>
        <v>Lain-lain</v>
      </c>
      <c r="B12" s="42">
        <f>RKA!C17</f>
        <v>1</v>
      </c>
      <c r="C12" s="20">
        <f>RKA!E17/RKA!E7*100</f>
        <v>3.125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4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3" ht="13.5" customHeight="1" x14ac:dyDescent="0.15">
      <c r="A13" s="17" t="str">
        <f>RKA!B18</f>
        <v>Lain-lain</v>
      </c>
      <c r="B13" s="42">
        <f>RKA!C18</f>
        <v>1</v>
      </c>
      <c r="C13" s="20">
        <f>RKA!E18/RKA!E7*100</f>
        <v>3.125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4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43" ht="13.5" customHeight="1" x14ac:dyDescent="0.15">
      <c r="A14" s="17" t="str">
        <f>RKA!B19</f>
        <v>Lain-lain</v>
      </c>
      <c r="B14" s="42">
        <f>RKA!C19</f>
        <v>1</v>
      </c>
      <c r="C14" s="20">
        <f>RKA!E19/RKA!E7*100</f>
        <v>3.125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4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</row>
    <row r="15" spans="1:43" ht="13.5" customHeight="1" x14ac:dyDescent="0.15">
      <c r="A15" s="17" t="str">
        <f>RKA!B20</f>
        <v>Lain-lain</v>
      </c>
      <c r="B15" s="42">
        <f>RKA!C20</f>
        <v>1</v>
      </c>
      <c r="C15" s="20">
        <f>RKA!E20/RKA!E7*100</f>
        <v>3.125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4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1:43" ht="13.5" customHeight="1" x14ac:dyDescent="0.15">
      <c r="A16" s="17" t="str">
        <f>RKA!B21</f>
        <v>Lain-lain</v>
      </c>
      <c r="B16" s="42">
        <f>RKA!C21</f>
        <v>1</v>
      </c>
      <c r="C16" s="20">
        <f>RKA!E21/RKA!E7*100</f>
        <v>3.125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4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1:41" ht="13.5" customHeight="1" x14ac:dyDescent="0.15">
      <c r="A17" s="17" t="str">
        <f>RKA!B22</f>
        <v>Lain-lain</v>
      </c>
      <c r="B17" s="42">
        <f>RKA!C22</f>
        <v>1</v>
      </c>
      <c r="C17" s="20">
        <f>RKA!E22/RKA!E7*100</f>
        <v>3.125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4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41" ht="13.5" customHeight="1" x14ac:dyDescent="0.15">
      <c r="A18" s="17" t="str">
        <f>RKA!B23</f>
        <v>Lain-lain</v>
      </c>
      <c r="B18" s="42">
        <f>RKA!C23</f>
        <v>1</v>
      </c>
      <c r="C18" s="20">
        <f>RKA!E23/RKA!E7*100</f>
        <v>3.125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4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1:41" ht="13.5" customHeight="1" x14ac:dyDescent="0.15">
      <c r="A19" s="17" t="str">
        <f>RKA!B24</f>
        <v>Lain-lain</v>
      </c>
      <c r="B19" s="42">
        <f>RKA!C24</f>
        <v>1</v>
      </c>
      <c r="C19" s="20">
        <f>RKA!E24/RKA!E7*100</f>
        <v>3.125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4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</row>
    <row r="20" spans="1:41" ht="13.5" customHeight="1" x14ac:dyDescent="0.15">
      <c r="A20" s="17" t="str">
        <f>RKA!B25</f>
        <v>Lain-lain</v>
      </c>
      <c r="B20" s="42">
        <f>RKA!C25</f>
        <v>1</v>
      </c>
      <c r="C20" s="20">
        <f>RKA!E25/RKA!E7*100</f>
        <v>3.125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4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1:41" ht="13.5" customHeight="1" x14ac:dyDescent="0.15">
      <c r="A21" s="17" t="str">
        <f>RKA!B26</f>
        <v>Lain-lain</v>
      </c>
      <c r="B21" s="42">
        <f>RKA!C26</f>
        <v>1</v>
      </c>
      <c r="C21" s="20">
        <f>RKA!E26/RKA!E7*100</f>
        <v>3.125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4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</row>
    <row r="22" spans="1:41" ht="13.5" customHeight="1" x14ac:dyDescent="0.15">
      <c r="A22" s="17" t="str">
        <f>RKA!B27</f>
        <v>Lain-lain</v>
      </c>
      <c r="B22" s="42">
        <f>RKA!C27</f>
        <v>1</v>
      </c>
      <c r="C22" s="20">
        <f>RKA!E27/RKA!E7*100</f>
        <v>3.125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4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1:41" ht="13.5" customHeight="1" x14ac:dyDescent="0.15">
      <c r="A23" s="17" t="str">
        <f>RKA!B28</f>
        <v>Lain-lain</v>
      </c>
      <c r="B23" s="42">
        <f>RKA!C28</f>
        <v>1</v>
      </c>
      <c r="C23" s="20">
        <f>RKA!E28/RKA!E7*100</f>
        <v>3.125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4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1:41" ht="13.5" customHeight="1" x14ac:dyDescent="0.15">
      <c r="A24" s="17" t="str">
        <f>RKA!B29</f>
        <v>Lain-lain</v>
      </c>
      <c r="B24" s="42">
        <f>RKA!C29</f>
        <v>1</v>
      </c>
      <c r="C24" s="20">
        <f>RKA!E29/RKA!E7*100</f>
        <v>3.125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4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1:41" ht="13.5" customHeight="1" x14ac:dyDescent="0.15">
      <c r="A25" s="17" t="str">
        <f>RKA!B30</f>
        <v>Lain-lain</v>
      </c>
      <c r="B25" s="42">
        <f>RKA!C30</f>
        <v>1</v>
      </c>
      <c r="C25" s="20">
        <f>RKA!E30/RKA!E7*100</f>
        <v>3.125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4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</row>
    <row r="26" spans="1:41" ht="13.5" customHeight="1" x14ac:dyDescent="0.15">
      <c r="A26" s="17" t="str">
        <f>RKA!B31</f>
        <v>Lain-lain</v>
      </c>
      <c r="B26" s="42">
        <f>RKA!C31</f>
        <v>1</v>
      </c>
      <c r="C26" s="20">
        <f>RKA!E31/RKA!E7*100</f>
        <v>3.125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4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</row>
    <row r="27" spans="1:41" ht="13.5" customHeight="1" x14ac:dyDescent="0.15">
      <c r="A27" s="17" t="str">
        <f>RKA!B32</f>
        <v>Lain-lain</v>
      </c>
      <c r="B27" s="42">
        <f>RKA!C32</f>
        <v>1</v>
      </c>
      <c r="C27" s="20">
        <f>RKA!E32/RKA!E7*100</f>
        <v>3.125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4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</row>
    <row r="28" spans="1:41" ht="13.5" customHeight="1" x14ac:dyDescent="0.15">
      <c r="A28" s="17" t="str">
        <f>RKA!B33</f>
        <v>Lain-lain</v>
      </c>
      <c r="B28" s="42">
        <f>RKA!C33</f>
        <v>1</v>
      </c>
      <c r="C28" s="20">
        <f>RKA!E33/RKA!E7*100</f>
        <v>3.125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4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</row>
    <row r="29" spans="1:41" ht="13.5" customHeight="1" x14ac:dyDescent="0.15">
      <c r="A29" s="17" t="str">
        <f>RKA!B34</f>
        <v>Lain-lain</v>
      </c>
      <c r="B29" s="42">
        <f>RKA!C34</f>
        <v>1</v>
      </c>
      <c r="C29" s="20">
        <f>RKA!E34/RKA!E7*100</f>
        <v>3.125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4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</row>
    <row r="30" spans="1:41" ht="13.5" customHeight="1" x14ac:dyDescent="0.15">
      <c r="A30" s="17" t="str">
        <f>RKA!B35</f>
        <v>Lain-lain</v>
      </c>
      <c r="B30" s="42">
        <f>RKA!C35</f>
        <v>1</v>
      </c>
      <c r="C30" s="20">
        <f>RKA!E35/RKA!E7*100</f>
        <v>3.125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4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</row>
    <row r="31" spans="1:41" ht="13.5" customHeight="1" x14ac:dyDescent="0.15">
      <c r="A31" s="17" t="str">
        <f>RKA!B36</f>
        <v>Lain-lain</v>
      </c>
      <c r="B31" s="42">
        <f>RKA!C36</f>
        <v>1</v>
      </c>
      <c r="C31" s="20">
        <f>RKA!E36/RKA!E7*100</f>
        <v>3.125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4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2" spans="1:41" ht="13.5" customHeight="1" x14ac:dyDescent="0.15">
      <c r="A32" s="17" t="str">
        <f>RKA!B37</f>
        <v>Lain-lain</v>
      </c>
      <c r="B32" s="42">
        <f>RKA!C37</f>
        <v>1</v>
      </c>
      <c r="C32" s="20">
        <f>RKA!E37/RKA!E7*100</f>
        <v>3.125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4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</row>
    <row r="33" spans="1:41" ht="13.5" customHeight="1" x14ac:dyDescent="0.15">
      <c r="A33" s="17" t="str">
        <f>RKA!B38</f>
        <v>Lain-lain</v>
      </c>
      <c r="B33" s="42">
        <f>RKA!C38</f>
        <v>1</v>
      </c>
      <c r="C33" s="20">
        <f>RKA!E38/RKA!E7*100</f>
        <v>3.125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4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</row>
    <row r="34" spans="1:41" ht="13.5" customHeight="1" x14ac:dyDescent="0.15">
      <c r="A34" s="17" t="str">
        <f>RKA!B39</f>
        <v>Lain-lain</v>
      </c>
      <c r="B34" s="42">
        <f>RKA!C39</f>
        <v>1</v>
      </c>
      <c r="C34" s="20">
        <f>RKA!E39/RKA!E7*100</f>
        <v>3.125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4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</row>
    <row r="35" spans="1:41" ht="13.5" customHeight="1" x14ac:dyDescent="0.15">
      <c r="A35" s="17"/>
      <c r="B35" s="42"/>
      <c r="C35" s="2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4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1:41" ht="13.5" customHeight="1" x14ac:dyDescent="0.15">
      <c r="A36" s="7"/>
      <c r="B36" s="18"/>
      <c r="C36" s="12">
        <f>SUM(C3:C34)</f>
        <v>100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4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7" spans="1:41" ht="13.5" customHeight="1" x14ac:dyDescent="0.15">
      <c r="A37" s="21"/>
      <c r="B37" s="3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4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</row>
    <row r="38" spans="1:41" ht="13.5" customHeight="1" x14ac:dyDescent="0.15">
      <c r="A38" s="83" t="s">
        <v>44</v>
      </c>
      <c r="B38" s="3"/>
      <c r="C38" s="4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4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1:41" ht="13.5" customHeight="1" x14ac:dyDescent="0.15">
      <c r="A39" s="22" t="s">
        <v>27</v>
      </c>
      <c r="B39" s="8" t="s">
        <v>28</v>
      </c>
      <c r="C39" s="10" t="s">
        <v>15</v>
      </c>
      <c r="D39" s="9" t="s">
        <v>16</v>
      </c>
      <c r="E39" s="9" t="s">
        <v>17</v>
      </c>
      <c r="F39" s="9" t="s">
        <v>18</v>
      </c>
      <c r="G39" s="9" t="s">
        <v>19</v>
      </c>
      <c r="H39" s="9" t="s">
        <v>20</v>
      </c>
      <c r="I39" s="9" t="s">
        <v>21</v>
      </c>
      <c r="J39" s="9" t="s">
        <v>22</v>
      </c>
      <c r="K39" s="9" t="s">
        <v>23</v>
      </c>
      <c r="L39" s="9" t="s">
        <v>24</v>
      </c>
      <c r="M39" s="9" t="s">
        <v>25</v>
      </c>
      <c r="N39" s="9" t="s">
        <v>26</v>
      </c>
      <c r="O39" s="5"/>
      <c r="P39" s="4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1:41" ht="13.5" customHeight="1" x14ac:dyDescent="0.15">
      <c r="A40" s="49" t="str">
        <f t="shared" ref="A40:A56" si="0">A3</f>
        <v>Lain-lain</v>
      </c>
      <c r="B40" s="50">
        <f>RKA!E8/RKA!E6</f>
        <v>3.125E-2</v>
      </c>
      <c r="C40" s="35">
        <f t="shared" ref="C40:C55" si="1">D3/B3*C3</f>
        <v>0</v>
      </c>
      <c r="D40" s="35">
        <f t="shared" ref="D40:D55" si="2">(E3/B3*C3)+C40</f>
        <v>0</v>
      </c>
      <c r="E40" s="35">
        <f t="shared" ref="E40:E55" si="3">(F3/B3*C3)+D40</f>
        <v>0</v>
      </c>
      <c r="F40" s="35">
        <f t="shared" ref="F40:F55" si="4">(G3/B3*C3)+E40</f>
        <v>0</v>
      </c>
      <c r="G40" s="35">
        <f t="shared" ref="G40:G55" si="5">(H3/B3*C3)+F40</f>
        <v>0</v>
      </c>
      <c r="H40" s="35">
        <f t="shared" ref="H40:H55" si="6">(I3/B3*C3)+G40</f>
        <v>0</v>
      </c>
      <c r="I40" s="35">
        <f t="shared" ref="I40:I55" si="7">(J3/B3*C3)+H40</f>
        <v>0</v>
      </c>
      <c r="J40" s="35">
        <f t="shared" ref="J40:J55" si="8">(K3/B3*C3)+I40</f>
        <v>0</v>
      </c>
      <c r="K40" s="35">
        <f t="shared" ref="K40:K55" si="9">(L3/B3*C3)+J40</f>
        <v>0</v>
      </c>
      <c r="L40" s="35">
        <f t="shared" ref="L40:L55" si="10">(M3/B3*C3)+K40</f>
        <v>0</v>
      </c>
      <c r="M40" s="35">
        <f t="shared" ref="M40:M55" si="11">(N3/B3*C3)+L40</f>
        <v>0</v>
      </c>
      <c r="N40" s="35">
        <f t="shared" ref="N40:N55" si="12">(O3/B3*C3)+M40</f>
        <v>0</v>
      </c>
      <c r="O40" s="5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</row>
    <row r="41" spans="1:41" ht="13.5" customHeight="1" x14ac:dyDescent="0.15">
      <c r="A41" s="49" t="str">
        <f t="shared" si="0"/>
        <v>Lain-lain</v>
      </c>
      <c r="B41" s="50">
        <f>RKA!E9/RKA!E6</f>
        <v>3.125E-2</v>
      </c>
      <c r="C41" s="35">
        <f t="shared" si="1"/>
        <v>0</v>
      </c>
      <c r="D41" s="35">
        <f t="shared" si="2"/>
        <v>0</v>
      </c>
      <c r="E41" s="35">
        <f t="shared" si="3"/>
        <v>0</v>
      </c>
      <c r="F41" s="35">
        <f t="shared" si="4"/>
        <v>0</v>
      </c>
      <c r="G41" s="35">
        <f t="shared" si="5"/>
        <v>0</v>
      </c>
      <c r="H41" s="35">
        <f t="shared" si="6"/>
        <v>0</v>
      </c>
      <c r="I41" s="35">
        <f t="shared" si="7"/>
        <v>0</v>
      </c>
      <c r="J41" s="35">
        <f t="shared" si="8"/>
        <v>0</v>
      </c>
      <c r="K41" s="35">
        <f t="shared" si="9"/>
        <v>0</v>
      </c>
      <c r="L41" s="35">
        <f t="shared" si="10"/>
        <v>0</v>
      </c>
      <c r="M41" s="35">
        <f t="shared" si="11"/>
        <v>0</v>
      </c>
      <c r="N41" s="35">
        <f t="shared" si="12"/>
        <v>0</v>
      </c>
      <c r="O41" s="5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</row>
    <row r="42" spans="1:41" ht="13.5" customHeight="1" x14ac:dyDescent="0.15">
      <c r="A42" s="49" t="str">
        <f t="shared" si="0"/>
        <v xml:space="preserve">  </v>
      </c>
      <c r="B42" s="50">
        <f>RKA!E10/RKA!E6</f>
        <v>3.125E-2</v>
      </c>
      <c r="C42" s="35">
        <f t="shared" si="1"/>
        <v>0</v>
      </c>
      <c r="D42" s="35">
        <f t="shared" si="2"/>
        <v>0</v>
      </c>
      <c r="E42" s="35">
        <f t="shared" si="3"/>
        <v>0</v>
      </c>
      <c r="F42" s="35">
        <f t="shared" si="4"/>
        <v>0</v>
      </c>
      <c r="G42" s="35">
        <f t="shared" si="5"/>
        <v>0</v>
      </c>
      <c r="H42" s="35">
        <f t="shared" si="6"/>
        <v>0</v>
      </c>
      <c r="I42" s="35">
        <f t="shared" si="7"/>
        <v>0</v>
      </c>
      <c r="J42" s="35">
        <f t="shared" si="8"/>
        <v>0</v>
      </c>
      <c r="K42" s="35">
        <f t="shared" si="9"/>
        <v>0</v>
      </c>
      <c r="L42" s="35">
        <f t="shared" si="10"/>
        <v>0</v>
      </c>
      <c r="M42" s="35">
        <f t="shared" si="11"/>
        <v>0</v>
      </c>
      <c r="N42" s="35">
        <f t="shared" si="12"/>
        <v>0</v>
      </c>
      <c r="O42" s="5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</row>
    <row r="43" spans="1:41" ht="13.5" customHeight="1" x14ac:dyDescent="0.15">
      <c r="A43" s="49" t="str">
        <f t="shared" si="0"/>
        <v>Lain-lain</v>
      </c>
      <c r="B43" s="50">
        <f>RKA!E11/RKA!E6</f>
        <v>3.125E-2</v>
      </c>
      <c r="C43" s="35">
        <f t="shared" si="1"/>
        <v>0</v>
      </c>
      <c r="D43" s="35">
        <f t="shared" si="2"/>
        <v>0</v>
      </c>
      <c r="E43" s="35">
        <f t="shared" si="3"/>
        <v>0</v>
      </c>
      <c r="F43" s="35">
        <f t="shared" si="4"/>
        <v>0</v>
      </c>
      <c r="G43" s="35">
        <f t="shared" si="5"/>
        <v>0</v>
      </c>
      <c r="H43" s="35">
        <f t="shared" si="6"/>
        <v>0</v>
      </c>
      <c r="I43" s="35">
        <f t="shared" si="7"/>
        <v>0</v>
      </c>
      <c r="J43" s="35">
        <f t="shared" si="8"/>
        <v>0</v>
      </c>
      <c r="K43" s="35">
        <f t="shared" si="9"/>
        <v>0</v>
      </c>
      <c r="L43" s="35">
        <f t="shared" si="10"/>
        <v>0</v>
      </c>
      <c r="M43" s="35">
        <f t="shared" si="11"/>
        <v>0</v>
      </c>
      <c r="N43" s="35">
        <f t="shared" si="12"/>
        <v>0</v>
      </c>
      <c r="O43" s="5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</row>
    <row r="44" spans="1:41" ht="13.5" customHeight="1" x14ac:dyDescent="0.15">
      <c r="A44" s="49" t="str">
        <f t="shared" si="0"/>
        <v>Lain-lain</v>
      </c>
      <c r="B44" s="50">
        <f>RKA!E12/RKA!E6</f>
        <v>3.125E-2</v>
      </c>
      <c r="C44" s="35">
        <f t="shared" si="1"/>
        <v>0</v>
      </c>
      <c r="D44" s="35">
        <f t="shared" si="2"/>
        <v>0</v>
      </c>
      <c r="E44" s="35">
        <f t="shared" si="3"/>
        <v>0</v>
      </c>
      <c r="F44" s="35">
        <f t="shared" si="4"/>
        <v>0</v>
      </c>
      <c r="G44" s="35">
        <f t="shared" si="5"/>
        <v>0</v>
      </c>
      <c r="H44" s="35">
        <f t="shared" si="6"/>
        <v>0</v>
      </c>
      <c r="I44" s="35">
        <f t="shared" si="7"/>
        <v>0</v>
      </c>
      <c r="J44" s="35">
        <f t="shared" si="8"/>
        <v>0</v>
      </c>
      <c r="K44" s="35">
        <f t="shared" si="9"/>
        <v>0</v>
      </c>
      <c r="L44" s="35">
        <f t="shared" si="10"/>
        <v>0</v>
      </c>
      <c r="M44" s="35">
        <f t="shared" si="11"/>
        <v>0</v>
      </c>
      <c r="N44" s="35">
        <f t="shared" si="12"/>
        <v>0</v>
      </c>
      <c r="O44" s="5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</row>
    <row r="45" spans="1:41" ht="13.5" customHeight="1" x14ac:dyDescent="0.15">
      <c r="A45" s="49" t="str">
        <f t="shared" si="0"/>
        <v>Lain-lain</v>
      </c>
      <c r="B45" s="50">
        <f>RKA!E13/RKA!E6</f>
        <v>3.125E-2</v>
      </c>
      <c r="C45" s="35">
        <f t="shared" si="1"/>
        <v>0</v>
      </c>
      <c r="D45" s="35">
        <f t="shared" si="2"/>
        <v>0</v>
      </c>
      <c r="E45" s="35">
        <f t="shared" si="3"/>
        <v>0</v>
      </c>
      <c r="F45" s="35">
        <f t="shared" si="4"/>
        <v>0</v>
      </c>
      <c r="G45" s="35">
        <f t="shared" si="5"/>
        <v>0</v>
      </c>
      <c r="H45" s="35">
        <f t="shared" si="6"/>
        <v>0</v>
      </c>
      <c r="I45" s="35">
        <f t="shared" si="7"/>
        <v>0</v>
      </c>
      <c r="J45" s="35">
        <f t="shared" si="8"/>
        <v>0</v>
      </c>
      <c r="K45" s="35">
        <f t="shared" si="9"/>
        <v>0</v>
      </c>
      <c r="L45" s="35">
        <f t="shared" si="10"/>
        <v>0</v>
      </c>
      <c r="M45" s="35">
        <f t="shared" si="11"/>
        <v>0</v>
      </c>
      <c r="N45" s="35">
        <f t="shared" si="12"/>
        <v>0</v>
      </c>
      <c r="O45" s="5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</row>
    <row r="46" spans="1:41" ht="13.5" customHeight="1" x14ac:dyDescent="0.15">
      <c r="A46" s="51" t="str">
        <f t="shared" si="0"/>
        <v>Lain-lain</v>
      </c>
      <c r="B46" s="50">
        <f>RKA!E14/RKA!E6</f>
        <v>3.125E-2</v>
      </c>
      <c r="C46" s="35">
        <f t="shared" si="1"/>
        <v>0</v>
      </c>
      <c r="D46" s="35">
        <f t="shared" si="2"/>
        <v>0</v>
      </c>
      <c r="E46" s="35">
        <f t="shared" si="3"/>
        <v>0</v>
      </c>
      <c r="F46" s="35">
        <f t="shared" si="4"/>
        <v>0</v>
      </c>
      <c r="G46" s="35">
        <f t="shared" si="5"/>
        <v>0</v>
      </c>
      <c r="H46" s="35">
        <f t="shared" si="6"/>
        <v>0</v>
      </c>
      <c r="I46" s="35">
        <f t="shared" si="7"/>
        <v>0</v>
      </c>
      <c r="J46" s="35">
        <f t="shared" si="8"/>
        <v>0</v>
      </c>
      <c r="K46" s="35">
        <f t="shared" si="9"/>
        <v>0</v>
      </c>
      <c r="L46" s="35">
        <f t="shared" si="10"/>
        <v>0</v>
      </c>
      <c r="M46" s="35">
        <f t="shared" si="11"/>
        <v>0</v>
      </c>
      <c r="N46" s="35">
        <f t="shared" si="12"/>
        <v>0</v>
      </c>
      <c r="O46" s="5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</row>
    <row r="47" spans="1:41" ht="13.5" customHeight="1" x14ac:dyDescent="0.15">
      <c r="A47" s="49" t="str">
        <f t="shared" si="0"/>
        <v>Lain-lain</v>
      </c>
      <c r="B47" s="50">
        <f>RKA!E15/RKA!E6</f>
        <v>3.125E-2</v>
      </c>
      <c r="C47" s="35">
        <f t="shared" si="1"/>
        <v>0</v>
      </c>
      <c r="D47" s="35">
        <f t="shared" si="2"/>
        <v>0</v>
      </c>
      <c r="E47" s="35">
        <f t="shared" si="3"/>
        <v>0</v>
      </c>
      <c r="F47" s="35">
        <f t="shared" si="4"/>
        <v>0</v>
      </c>
      <c r="G47" s="35">
        <f t="shared" si="5"/>
        <v>0</v>
      </c>
      <c r="H47" s="35">
        <f t="shared" si="6"/>
        <v>0</v>
      </c>
      <c r="I47" s="35">
        <f t="shared" si="7"/>
        <v>0</v>
      </c>
      <c r="J47" s="35">
        <f t="shared" si="8"/>
        <v>0</v>
      </c>
      <c r="K47" s="35">
        <f t="shared" si="9"/>
        <v>0</v>
      </c>
      <c r="L47" s="35">
        <f t="shared" si="10"/>
        <v>0</v>
      </c>
      <c r="M47" s="35">
        <f t="shared" si="11"/>
        <v>0</v>
      </c>
      <c r="N47" s="35">
        <f t="shared" si="12"/>
        <v>0</v>
      </c>
      <c r="O47" s="5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</row>
    <row r="48" spans="1:41" ht="13.5" customHeight="1" x14ac:dyDescent="0.15">
      <c r="A48" s="49" t="str">
        <f t="shared" si="0"/>
        <v>Lain-lain</v>
      </c>
      <c r="B48" s="50">
        <f>RKA!E16/RKA!E6</f>
        <v>3.125E-2</v>
      </c>
      <c r="C48" s="35">
        <f t="shared" si="1"/>
        <v>0</v>
      </c>
      <c r="D48" s="35">
        <f t="shared" si="2"/>
        <v>0</v>
      </c>
      <c r="E48" s="35">
        <f t="shared" si="3"/>
        <v>0</v>
      </c>
      <c r="F48" s="35">
        <f t="shared" si="4"/>
        <v>0</v>
      </c>
      <c r="G48" s="35">
        <f t="shared" si="5"/>
        <v>0</v>
      </c>
      <c r="H48" s="35">
        <f t="shared" si="6"/>
        <v>0</v>
      </c>
      <c r="I48" s="35">
        <f t="shared" si="7"/>
        <v>0</v>
      </c>
      <c r="J48" s="35">
        <f t="shared" si="8"/>
        <v>0</v>
      </c>
      <c r="K48" s="35">
        <f t="shared" si="9"/>
        <v>0</v>
      </c>
      <c r="L48" s="35">
        <f t="shared" si="10"/>
        <v>0</v>
      </c>
      <c r="M48" s="35">
        <f t="shared" si="11"/>
        <v>0</v>
      </c>
      <c r="N48" s="35">
        <f t="shared" si="12"/>
        <v>0</v>
      </c>
      <c r="O48" s="5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</row>
    <row r="49" spans="1:41" ht="13.5" customHeight="1" x14ac:dyDescent="0.15">
      <c r="A49" s="49" t="str">
        <f t="shared" si="0"/>
        <v>Lain-lain</v>
      </c>
      <c r="B49" s="50">
        <f>RKA!E17/RKA!E6</f>
        <v>3.125E-2</v>
      </c>
      <c r="C49" s="35">
        <f t="shared" si="1"/>
        <v>0</v>
      </c>
      <c r="D49" s="35">
        <f t="shared" si="2"/>
        <v>0</v>
      </c>
      <c r="E49" s="35">
        <f t="shared" si="3"/>
        <v>0</v>
      </c>
      <c r="F49" s="35">
        <f t="shared" si="4"/>
        <v>0</v>
      </c>
      <c r="G49" s="35">
        <f t="shared" si="5"/>
        <v>0</v>
      </c>
      <c r="H49" s="35">
        <f t="shared" si="6"/>
        <v>0</v>
      </c>
      <c r="I49" s="35">
        <f t="shared" si="7"/>
        <v>0</v>
      </c>
      <c r="J49" s="35">
        <f t="shared" si="8"/>
        <v>0</v>
      </c>
      <c r="K49" s="35">
        <f t="shared" si="9"/>
        <v>0</v>
      </c>
      <c r="L49" s="35">
        <f t="shared" si="10"/>
        <v>0</v>
      </c>
      <c r="M49" s="35">
        <f t="shared" si="11"/>
        <v>0</v>
      </c>
      <c r="N49" s="35">
        <f t="shared" si="12"/>
        <v>0</v>
      </c>
      <c r="O49" s="5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</row>
    <row r="50" spans="1:41" ht="13.5" customHeight="1" x14ac:dyDescent="0.15">
      <c r="A50" s="49" t="str">
        <f t="shared" si="0"/>
        <v>Lain-lain</v>
      </c>
      <c r="B50" s="50">
        <f>RKA!E18/RKA!E6</f>
        <v>3.125E-2</v>
      </c>
      <c r="C50" s="35">
        <f t="shared" si="1"/>
        <v>0</v>
      </c>
      <c r="D50" s="35">
        <f t="shared" si="2"/>
        <v>0</v>
      </c>
      <c r="E50" s="35">
        <f t="shared" si="3"/>
        <v>0</v>
      </c>
      <c r="F50" s="35">
        <f t="shared" si="4"/>
        <v>0</v>
      </c>
      <c r="G50" s="35">
        <f t="shared" si="5"/>
        <v>0</v>
      </c>
      <c r="H50" s="35">
        <f t="shared" si="6"/>
        <v>0</v>
      </c>
      <c r="I50" s="35">
        <f t="shared" si="7"/>
        <v>0</v>
      </c>
      <c r="J50" s="35">
        <f t="shared" si="8"/>
        <v>0</v>
      </c>
      <c r="K50" s="35">
        <f t="shared" si="9"/>
        <v>0</v>
      </c>
      <c r="L50" s="35">
        <f t="shared" si="10"/>
        <v>0</v>
      </c>
      <c r="M50" s="35">
        <f t="shared" si="11"/>
        <v>0</v>
      </c>
      <c r="N50" s="35">
        <f t="shared" si="12"/>
        <v>0</v>
      </c>
      <c r="O50" s="5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</row>
    <row r="51" spans="1:41" ht="13.5" customHeight="1" x14ac:dyDescent="0.15">
      <c r="A51" s="49" t="str">
        <f t="shared" si="0"/>
        <v>Lain-lain</v>
      </c>
      <c r="B51" s="50">
        <f>RKA!E19/RKA!E6</f>
        <v>3.125E-2</v>
      </c>
      <c r="C51" s="35">
        <f t="shared" si="1"/>
        <v>0</v>
      </c>
      <c r="D51" s="35">
        <f t="shared" si="2"/>
        <v>0</v>
      </c>
      <c r="E51" s="35">
        <f t="shared" si="3"/>
        <v>0</v>
      </c>
      <c r="F51" s="35">
        <f t="shared" si="4"/>
        <v>0</v>
      </c>
      <c r="G51" s="35">
        <f t="shared" si="5"/>
        <v>0</v>
      </c>
      <c r="H51" s="35">
        <f t="shared" si="6"/>
        <v>0</v>
      </c>
      <c r="I51" s="35">
        <f t="shared" si="7"/>
        <v>0</v>
      </c>
      <c r="J51" s="35">
        <f t="shared" si="8"/>
        <v>0</v>
      </c>
      <c r="K51" s="35">
        <f t="shared" si="9"/>
        <v>0</v>
      </c>
      <c r="L51" s="35">
        <f t="shared" si="10"/>
        <v>0</v>
      </c>
      <c r="M51" s="35">
        <f t="shared" si="11"/>
        <v>0</v>
      </c>
      <c r="N51" s="35">
        <f t="shared" si="12"/>
        <v>0</v>
      </c>
      <c r="O51" s="5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</row>
    <row r="52" spans="1:41" ht="13.5" customHeight="1" x14ac:dyDescent="0.15">
      <c r="A52" s="49" t="str">
        <f t="shared" si="0"/>
        <v>Lain-lain</v>
      </c>
      <c r="B52" s="50">
        <f>RKA!E20/RKA!E6</f>
        <v>3.125E-2</v>
      </c>
      <c r="C52" s="35">
        <f t="shared" si="1"/>
        <v>0</v>
      </c>
      <c r="D52" s="35">
        <f t="shared" si="2"/>
        <v>0</v>
      </c>
      <c r="E52" s="35">
        <f t="shared" si="3"/>
        <v>0</v>
      </c>
      <c r="F52" s="35">
        <f t="shared" si="4"/>
        <v>0</v>
      </c>
      <c r="G52" s="35">
        <f t="shared" si="5"/>
        <v>0</v>
      </c>
      <c r="H52" s="35">
        <f t="shared" si="6"/>
        <v>0</v>
      </c>
      <c r="I52" s="35">
        <f t="shared" si="7"/>
        <v>0</v>
      </c>
      <c r="J52" s="35">
        <f t="shared" si="8"/>
        <v>0</v>
      </c>
      <c r="K52" s="35">
        <f t="shared" si="9"/>
        <v>0</v>
      </c>
      <c r="L52" s="35">
        <f t="shared" si="10"/>
        <v>0</v>
      </c>
      <c r="M52" s="35">
        <f t="shared" si="11"/>
        <v>0</v>
      </c>
      <c r="N52" s="35">
        <f t="shared" si="12"/>
        <v>0</v>
      </c>
      <c r="O52" s="5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</row>
    <row r="53" spans="1:41" ht="13.5" customHeight="1" x14ac:dyDescent="0.15">
      <c r="A53" s="49" t="str">
        <f t="shared" si="0"/>
        <v>Lain-lain</v>
      </c>
      <c r="B53" s="50">
        <f>RKA!E21/RKA!E6</f>
        <v>3.125E-2</v>
      </c>
      <c r="C53" s="35">
        <f t="shared" si="1"/>
        <v>0</v>
      </c>
      <c r="D53" s="35">
        <f t="shared" si="2"/>
        <v>0</v>
      </c>
      <c r="E53" s="35">
        <f t="shared" si="3"/>
        <v>0</v>
      </c>
      <c r="F53" s="35">
        <f t="shared" si="4"/>
        <v>0</v>
      </c>
      <c r="G53" s="35">
        <f t="shared" si="5"/>
        <v>0</v>
      </c>
      <c r="H53" s="35">
        <f t="shared" si="6"/>
        <v>0</v>
      </c>
      <c r="I53" s="35">
        <f t="shared" si="7"/>
        <v>0</v>
      </c>
      <c r="J53" s="35">
        <f t="shared" si="8"/>
        <v>0</v>
      </c>
      <c r="K53" s="35">
        <f t="shared" si="9"/>
        <v>0</v>
      </c>
      <c r="L53" s="35">
        <f t="shared" si="10"/>
        <v>0</v>
      </c>
      <c r="M53" s="35">
        <f t="shared" si="11"/>
        <v>0</v>
      </c>
      <c r="N53" s="35">
        <f t="shared" si="12"/>
        <v>0</v>
      </c>
      <c r="O53" s="5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</row>
    <row r="54" spans="1:41" ht="13.5" customHeight="1" x14ac:dyDescent="0.15">
      <c r="A54" s="49" t="str">
        <f t="shared" si="0"/>
        <v>Lain-lain</v>
      </c>
      <c r="B54" s="50">
        <f>RKA!E22/RKA!E6</f>
        <v>3.125E-2</v>
      </c>
      <c r="C54" s="35">
        <f t="shared" si="1"/>
        <v>0</v>
      </c>
      <c r="D54" s="35">
        <f t="shared" si="2"/>
        <v>0</v>
      </c>
      <c r="E54" s="35">
        <f t="shared" si="3"/>
        <v>0</v>
      </c>
      <c r="F54" s="35">
        <f t="shared" si="4"/>
        <v>0</v>
      </c>
      <c r="G54" s="35">
        <f t="shared" si="5"/>
        <v>0</v>
      </c>
      <c r="H54" s="35">
        <f t="shared" si="6"/>
        <v>0</v>
      </c>
      <c r="I54" s="35">
        <f t="shared" si="7"/>
        <v>0</v>
      </c>
      <c r="J54" s="35">
        <f t="shared" si="8"/>
        <v>0</v>
      </c>
      <c r="K54" s="35">
        <f t="shared" si="9"/>
        <v>0</v>
      </c>
      <c r="L54" s="35">
        <f t="shared" si="10"/>
        <v>0</v>
      </c>
      <c r="M54" s="35">
        <f t="shared" si="11"/>
        <v>0</v>
      </c>
      <c r="N54" s="35">
        <f t="shared" si="12"/>
        <v>0</v>
      </c>
      <c r="O54" s="5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</row>
    <row r="55" spans="1:41" ht="13.5" customHeight="1" x14ac:dyDescent="0.15">
      <c r="A55" s="49" t="str">
        <f t="shared" si="0"/>
        <v>Lain-lain</v>
      </c>
      <c r="B55" s="50">
        <f>RKA!E23/RKA!E6</f>
        <v>3.125E-2</v>
      </c>
      <c r="C55" s="35">
        <f t="shared" si="1"/>
        <v>0</v>
      </c>
      <c r="D55" s="35">
        <f t="shared" si="2"/>
        <v>0</v>
      </c>
      <c r="E55" s="35">
        <f t="shared" si="3"/>
        <v>0</v>
      </c>
      <c r="F55" s="35">
        <f t="shared" si="4"/>
        <v>0</v>
      </c>
      <c r="G55" s="35">
        <f t="shared" si="5"/>
        <v>0</v>
      </c>
      <c r="H55" s="35">
        <f t="shared" si="6"/>
        <v>0</v>
      </c>
      <c r="I55" s="35">
        <f t="shared" si="7"/>
        <v>0</v>
      </c>
      <c r="J55" s="35">
        <f t="shared" si="8"/>
        <v>0</v>
      </c>
      <c r="K55" s="35">
        <f t="shared" si="9"/>
        <v>0</v>
      </c>
      <c r="L55" s="35">
        <f t="shared" si="10"/>
        <v>0</v>
      </c>
      <c r="M55" s="35">
        <f t="shared" si="11"/>
        <v>0</v>
      </c>
      <c r="N55" s="35">
        <f t="shared" si="12"/>
        <v>0</v>
      </c>
      <c r="O55" s="5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</row>
    <row r="56" spans="1:41" ht="13.5" customHeight="1" x14ac:dyDescent="0.15">
      <c r="A56" s="49" t="str">
        <f t="shared" si="0"/>
        <v>Lain-lain</v>
      </c>
      <c r="B56" s="50">
        <f>RKA!E24/RKA!E6</f>
        <v>3.125E-2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5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</row>
    <row r="57" spans="1:41" ht="13.5" customHeight="1" x14ac:dyDescent="0.15">
      <c r="A57" s="49" t="str">
        <f t="shared" ref="A57:A71" si="13">A20</f>
        <v>Lain-lain</v>
      </c>
      <c r="B57" s="50">
        <f>RKA!E25/RKA!E6</f>
        <v>3.125E-2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5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</row>
    <row r="58" spans="1:41" ht="13.5" customHeight="1" x14ac:dyDescent="0.15">
      <c r="A58" s="49" t="str">
        <f t="shared" si="13"/>
        <v>Lain-lain</v>
      </c>
      <c r="B58" s="50">
        <f>RKA!E26/RKA!E6</f>
        <v>3.125E-2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5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</row>
    <row r="59" spans="1:41" ht="13.5" customHeight="1" x14ac:dyDescent="0.15">
      <c r="A59" s="49" t="str">
        <f t="shared" si="13"/>
        <v>Lain-lain</v>
      </c>
      <c r="B59" s="50">
        <f>RKA!E27/RKA!E6</f>
        <v>3.125E-2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5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</row>
    <row r="60" spans="1:41" ht="13.5" customHeight="1" x14ac:dyDescent="0.15">
      <c r="A60" s="49" t="str">
        <f t="shared" si="13"/>
        <v>Lain-lain</v>
      </c>
      <c r="B60" s="50">
        <f>RKA!E28/RKA!E6</f>
        <v>3.125E-2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5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</row>
    <row r="61" spans="1:41" ht="13.5" customHeight="1" x14ac:dyDescent="0.15">
      <c r="A61" s="49" t="str">
        <f t="shared" si="13"/>
        <v>Lain-lain</v>
      </c>
      <c r="B61" s="50">
        <f>RKA!E29/RKA!E6</f>
        <v>3.125E-2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5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</row>
    <row r="62" spans="1:41" ht="13.5" customHeight="1" x14ac:dyDescent="0.15">
      <c r="A62" s="49" t="str">
        <f t="shared" si="13"/>
        <v>Lain-lain</v>
      </c>
      <c r="B62" s="50">
        <f>RKA!E30/RKA!E6</f>
        <v>3.125E-2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5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</row>
    <row r="63" spans="1:41" ht="13.5" customHeight="1" x14ac:dyDescent="0.15">
      <c r="A63" s="49" t="str">
        <f t="shared" si="13"/>
        <v>Lain-lain</v>
      </c>
      <c r="B63" s="50">
        <f>RKA!E31/RKA!E6</f>
        <v>3.125E-2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5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</row>
    <row r="64" spans="1:41" ht="13.5" customHeight="1" x14ac:dyDescent="0.15">
      <c r="A64" s="49" t="str">
        <f t="shared" si="13"/>
        <v>Lain-lain</v>
      </c>
      <c r="B64" s="50">
        <f>RKA!E32/RKA!E6</f>
        <v>3.125E-2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5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</row>
    <row r="65" spans="1:41" ht="13.5" customHeight="1" x14ac:dyDescent="0.15">
      <c r="A65" s="49" t="str">
        <f t="shared" si="13"/>
        <v>Lain-lain</v>
      </c>
      <c r="B65" s="50">
        <f>RKA!E33/RKA!E6</f>
        <v>3.125E-2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5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</row>
    <row r="66" spans="1:41" ht="13.5" customHeight="1" x14ac:dyDescent="0.15">
      <c r="A66" s="49" t="str">
        <f t="shared" si="13"/>
        <v>Lain-lain</v>
      </c>
      <c r="B66" s="50">
        <f>RKA!E34/RKA!E6</f>
        <v>3.125E-2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5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</row>
    <row r="67" spans="1:41" ht="13.5" customHeight="1" x14ac:dyDescent="0.15">
      <c r="A67" s="49" t="str">
        <f t="shared" si="13"/>
        <v>Lain-lain</v>
      </c>
      <c r="B67" s="50">
        <f>RKA!E35/RKA!E6</f>
        <v>3.125E-2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5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</row>
    <row r="68" spans="1:41" ht="13.5" customHeight="1" x14ac:dyDescent="0.15">
      <c r="A68" s="49" t="str">
        <f t="shared" si="13"/>
        <v>Lain-lain</v>
      </c>
      <c r="B68" s="50">
        <f>RKA!E36/RKA!E6</f>
        <v>3.125E-2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5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</row>
    <row r="69" spans="1:41" ht="13.5" customHeight="1" x14ac:dyDescent="0.15">
      <c r="A69" s="49" t="str">
        <f t="shared" si="13"/>
        <v>Lain-lain</v>
      </c>
      <c r="B69" s="50">
        <f>RKA!E37/RKA!E6</f>
        <v>3.125E-2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5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</row>
    <row r="70" spans="1:41" ht="13.5" customHeight="1" x14ac:dyDescent="0.15">
      <c r="A70" s="49" t="str">
        <f t="shared" si="13"/>
        <v>Lain-lain</v>
      </c>
      <c r="B70" s="50">
        <f>RKA!E38/RKA!E6</f>
        <v>3.125E-2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5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</row>
    <row r="71" spans="1:41" ht="13.5" customHeight="1" x14ac:dyDescent="0.15">
      <c r="A71" s="49" t="str">
        <f t="shared" si="13"/>
        <v>Lain-lain</v>
      </c>
      <c r="B71" s="50">
        <f>RKA!E39/RKA!E6</f>
        <v>3.125E-2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5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</row>
    <row r="72" spans="1:41" ht="13.5" customHeight="1" x14ac:dyDescent="0.15">
      <c r="A72" s="49"/>
      <c r="B72" s="74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5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</row>
    <row r="73" spans="1:41" ht="13.5" customHeight="1" x14ac:dyDescent="0.15">
      <c r="A73" s="16" t="s">
        <v>39</v>
      </c>
      <c r="B73" s="24">
        <f>SUM(B40:B71)</f>
        <v>1</v>
      </c>
      <c r="C73" s="24">
        <f t="shared" ref="C73:N73" si="14">SUM(C40:C55)</f>
        <v>0</v>
      </c>
      <c r="D73" s="24">
        <f t="shared" si="14"/>
        <v>0</v>
      </c>
      <c r="E73" s="24">
        <f t="shared" si="14"/>
        <v>0</v>
      </c>
      <c r="F73" s="24">
        <f t="shared" si="14"/>
        <v>0</v>
      </c>
      <c r="G73" s="24">
        <f t="shared" si="14"/>
        <v>0</v>
      </c>
      <c r="H73" s="24">
        <f t="shared" si="14"/>
        <v>0</v>
      </c>
      <c r="I73" s="24">
        <f t="shared" si="14"/>
        <v>0</v>
      </c>
      <c r="J73" s="24">
        <f t="shared" si="14"/>
        <v>0</v>
      </c>
      <c r="K73" s="24">
        <f t="shared" si="14"/>
        <v>0</v>
      </c>
      <c r="L73" s="24">
        <f t="shared" si="14"/>
        <v>0</v>
      </c>
      <c r="M73" s="24">
        <f t="shared" si="14"/>
        <v>0</v>
      </c>
      <c r="N73" s="24">
        <f t="shared" si="14"/>
        <v>0</v>
      </c>
      <c r="O73" s="5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</row>
    <row r="74" spans="1:41" ht="13.5" customHeight="1" x14ac:dyDescent="0.15">
      <c r="A74" s="25"/>
      <c r="B74" s="26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5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</row>
    <row r="75" spans="1:41" ht="13.5" customHeight="1" x14ac:dyDescent="0.15">
      <c r="A75" s="28"/>
      <c r="B75" s="29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5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</row>
    <row r="76" spans="1:41" ht="13.5" customHeight="1" x14ac:dyDescent="0.15">
      <c r="A76" s="2" t="s">
        <v>29</v>
      </c>
      <c r="B76" s="3"/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4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</row>
    <row r="77" spans="1:41" ht="13.5" customHeight="1" x14ac:dyDescent="0.15">
      <c r="A77" s="30" t="str">
        <f>A2</f>
        <v>Belanja Modal</v>
      </c>
      <c r="B77" s="8" t="s">
        <v>30</v>
      </c>
      <c r="C77" s="9" t="s">
        <v>14</v>
      </c>
      <c r="D77" s="31" t="s">
        <v>15</v>
      </c>
      <c r="E77" s="9" t="s">
        <v>16</v>
      </c>
      <c r="F77" s="9" t="s">
        <v>17</v>
      </c>
      <c r="G77" s="9" t="s">
        <v>18</v>
      </c>
      <c r="H77" s="9" t="s">
        <v>19</v>
      </c>
      <c r="I77" s="9" t="s">
        <v>20</v>
      </c>
      <c r="J77" s="9" t="s">
        <v>21</v>
      </c>
      <c r="K77" s="9" t="s">
        <v>22</v>
      </c>
      <c r="L77" s="9" t="s">
        <v>23</v>
      </c>
      <c r="M77" s="9" t="s">
        <v>24</v>
      </c>
      <c r="N77" s="9" t="s">
        <v>25</v>
      </c>
      <c r="O77" s="9" t="s">
        <v>26</v>
      </c>
      <c r="P77" s="4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</row>
    <row r="78" spans="1:41" ht="13.5" customHeight="1" x14ac:dyDescent="0.15">
      <c r="A78" s="34" t="str">
        <f t="shared" ref="A78:A84" si="15">A40</f>
        <v>Lain-lain</v>
      </c>
      <c r="B78" s="86">
        <f>RKA!E8</f>
        <v>1</v>
      </c>
      <c r="C78" s="20">
        <f t="shared" ref="C78:C109" si="16">C3</f>
        <v>3.125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4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</row>
    <row r="79" spans="1:41" ht="13.5" customHeight="1" x14ac:dyDescent="0.15">
      <c r="A79" s="34" t="str">
        <f t="shared" si="15"/>
        <v>Lain-lain</v>
      </c>
      <c r="B79" s="86">
        <f>RKA!E9</f>
        <v>1</v>
      </c>
      <c r="C79" s="20">
        <f t="shared" si="16"/>
        <v>3.125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4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</row>
    <row r="80" spans="1:41" ht="13.5" customHeight="1" x14ac:dyDescent="0.15">
      <c r="A80" s="34" t="str">
        <f t="shared" si="15"/>
        <v xml:space="preserve">  </v>
      </c>
      <c r="B80" s="86">
        <f>RKA!E10</f>
        <v>1</v>
      </c>
      <c r="C80" s="20">
        <f t="shared" si="16"/>
        <v>3.125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4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</row>
    <row r="81" spans="1:41" ht="13.5" customHeight="1" x14ac:dyDescent="0.15">
      <c r="A81" s="34" t="str">
        <f t="shared" si="15"/>
        <v>Lain-lain</v>
      </c>
      <c r="B81" s="86">
        <f>RKA!E11</f>
        <v>1</v>
      </c>
      <c r="C81" s="20">
        <f t="shared" si="16"/>
        <v>3.125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4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</row>
    <row r="82" spans="1:41" ht="13.5" customHeight="1" x14ac:dyDescent="0.15">
      <c r="A82" s="34" t="str">
        <f t="shared" si="15"/>
        <v>Lain-lain</v>
      </c>
      <c r="B82" s="86">
        <f>RKA!E12</f>
        <v>1</v>
      </c>
      <c r="C82" s="20">
        <f t="shared" si="16"/>
        <v>3.125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4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</row>
    <row r="83" spans="1:41" ht="13.5" customHeight="1" x14ac:dyDescent="0.15">
      <c r="A83" s="34" t="str">
        <f t="shared" si="15"/>
        <v>Lain-lain</v>
      </c>
      <c r="B83" s="86">
        <f>RKA!E13</f>
        <v>1</v>
      </c>
      <c r="C83" s="20">
        <f t="shared" si="16"/>
        <v>3.125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4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</row>
    <row r="84" spans="1:41" ht="13.5" customHeight="1" x14ac:dyDescent="0.15">
      <c r="A84" s="34" t="str">
        <f t="shared" si="15"/>
        <v>Lain-lain</v>
      </c>
      <c r="B84" s="86">
        <f>RKA!E14</f>
        <v>1</v>
      </c>
      <c r="C84" s="20">
        <f t="shared" si="16"/>
        <v>3.125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4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</row>
    <row r="85" spans="1:41" ht="13.5" customHeight="1" x14ac:dyDescent="0.15">
      <c r="A85" s="34" t="str">
        <f>A47</f>
        <v>Lain-lain</v>
      </c>
      <c r="B85" s="86">
        <f>RKA!E15</f>
        <v>1</v>
      </c>
      <c r="C85" s="20">
        <f t="shared" si="16"/>
        <v>3.125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4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</row>
    <row r="86" spans="1:41" ht="13.5" customHeight="1" x14ac:dyDescent="0.15">
      <c r="A86" s="34" t="str">
        <f t="shared" ref="A86:A109" si="17">A48</f>
        <v>Lain-lain</v>
      </c>
      <c r="B86" s="86">
        <f>RKA!E16</f>
        <v>1</v>
      </c>
      <c r="C86" s="20">
        <f t="shared" si="16"/>
        <v>3.125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4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</row>
    <row r="87" spans="1:41" ht="13.5" customHeight="1" x14ac:dyDescent="0.15">
      <c r="A87" s="34" t="str">
        <f t="shared" si="17"/>
        <v>Lain-lain</v>
      </c>
      <c r="B87" s="86">
        <f>RKA!E17</f>
        <v>1</v>
      </c>
      <c r="C87" s="20">
        <f t="shared" si="16"/>
        <v>3.125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4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</row>
    <row r="88" spans="1:41" ht="13.5" customHeight="1" x14ac:dyDescent="0.15">
      <c r="A88" s="34" t="str">
        <f t="shared" si="17"/>
        <v>Lain-lain</v>
      </c>
      <c r="B88" s="86">
        <f>RKA!E18</f>
        <v>1</v>
      </c>
      <c r="C88" s="20">
        <f t="shared" si="16"/>
        <v>3.125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4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</row>
    <row r="89" spans="1:41" ht="13.5" customHeight="1" x14ac:dyDescent="0.15">
      <c r="A89" s="34" t="str">
        <f t="shared" si="17"/>
        <v>Lain-lain</v>
      </c>
      <c r="B89" s="86">
        <f>RKA!E19</f>
        <v>1</v>
      </c>
      <c r="C89" s="20">
        <f t="shared" si="16"/>
        <v>3.125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4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</row>
    <row r="90" spans="1:41" ht="13.5" customHeight="1" x14ac:dyDescent="0.15">
      <c r="A90" s="34" t="str">
        <f t="shared" si="17"/>
        <v>Lain-lain</v>
      </c>
      <c r="B90" s="86">
        <f>RKA!E20</f>
        <v>1</v>
      </c>
      <c r="C90" s="20">
        <f t="shared" si="16"/>
        <v>3.125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4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</row>
    <row r="91" spans="1:41" ht="13.5" customHeight="1" x14ac:dyDescent="0.15">
      <c r="A91" s="34" t="str">
        <f t="shared" si="17"/>
        <v>Lain-lain</v>
      </c>
      <c r="B91" s="86">
        <f>RKA!E21</f>
        <v>1</v>
      </c>
      <c r="C91" s="20">
        <f t="shared" si="16"/>
        <v>3.125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4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</row>
    <row r="92" spans="1:41" ht="13.5" customHeight="1" x14ac:dyDescent="0.15">
      <c r="A92" s="34" t="str">
        <f t="shared" si="17"/>
        <v>Lain-lain</v>
      </c>
      <c r="B92" s="86">
        <f>RKA!E22</f>
        <v>1</v>
      </c>
      <c r="C92" s="20">
        <f t="shared" si="16"/>
        <v>3.125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4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</row>
    <row r="93" spans="1:41" ht="13.5" customHeight="1" x14ac:dyDescent="0.15">
      <c r="A93" s="34" t="str">
        <f t="shared" si="17"/>
        <v>Lain-lain</v>
      </c>
      <c r="B93" s="86">
        <f>RKA!E23</f>
        <v>1</v>
      </c>
      <c r="C93" s="20">
        <f t="shared" si="16"/>
        <v>3.125</v>
      </c>
      <c r="D93" s="13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4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</row>
    <row r="94" spans="1:41" ht="13.5" customHeight="1" x14ac:dyDescent="0.15">
      <c r="A94" s="34" t="str">
        <f t="shared" si="17"/>
        <v>Lain-lain</v>
      </c>
      <c r="B94" s="86">
        <f>RKA!E24</f>
        <v>1</v>
      </c>
      <c r="C94" s="20">
        <f t="shared" si="16"/>
        <v>3.125</v>
      </c>
      <c r="D94" s="13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4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</row>
    <row r="95" spans="1:41" ht="13.5" customHeight="1" x14ac:dyDescent="0.15">
      <c r="A95" s="34" t="str">
        <f t="shared" si="17"/>
        <v>Lain-lain</v>
      </c>
      <c r="B95" s="86">
        <f>RKA!E25</f>
        <v>1</v>
      </c>
      <c r="C95" s="20">
        <f t="shared" si="16"/>
        <v>3.125</v>
      </c>
      <c r="D95" s="13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4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</row>
    <row r="96" spans="1:41" ht="13.5" customHeight="1" x14ac:dyDescent="0.15">
      <c r="A96" s="34" t="str">
        <f t="shared" si="17"/>
        <v>Lain-lain</v>
      </c>
      <c r="B96" s="86">
        <f>RKA!E26</f>
        <v>1</v>
      </c>
      <c r="C96" s="20">
        <f t="shared" si="16"/>
        <v>3.125</v>
      </c>
      <c r="D96" s="13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4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</row>
    <row r="97" spans="1:41" ht="13.5" customHeight="1" x14ac:dyDescent="0.15">
      <c r="A97" s="34" t="str">
        <f t="shared" si="17"/>
        <v>Lain-lain</v>
      </c>
      <c r="B97" s="86">
        <f>RKA!E27</f>
        <v>1</v>
      </c>
      <c r="C97" s="20">
        <f t="shared" si="16"/>
        <v>3.125</v>
      </c>
      <c r="D97" s="13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4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</row>
    <row r="98" spans="1:41" ht="13.5" customHeight="1" x14ac:dyDescent="0.15">
      <c r="A98" s="34" t="str">
        <f t="shared" si="17"/>
        <v>Lain-lain</v>
      </c>
      <c r="B98" s="86">
        <f>RKA!E28</f>
        <v>1</v>
      </c>
      <c r="C98" s="20">
        <f t="shared" si="16"/>
        <v>3.125</v>
      </c>
      <c r="D98" s="13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4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</row>
    <row r="99" spans="1:41" ht="13.5" customHeight="1" x14ac:dyDescent="0.15">
      <c r="A99" s="34" t="str">
        <f t="shared" si="17"/>
        <v>Lain-lain</v>
      </c>
      <c r="B99" s="86">
        <f>RKA!E29</f>
        <v>1</v>
      </c>
      <c r="C99" s="20">
        <f t="shared" si="16"/>
        <v>3.125</v>
      </c>
      <c r="D99" s="13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4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</row>
    <row r="100" spans="1:41" ht="13.5" customHeight="1" x14ac:dyDescent="0.15">
      <c r="A100" s="34" t="str">
        <f t="shared" si="17"/>
        <v>Lain-lain</v>
      </c>
      <c r="B100" s="86">
        <f>RKA!E30</f>
        <v>1</v>
      </c>
      <c r="C100" s="20">
        <f t="shared" si="16"/>
        <v>3.125</v>
      </c>
      <c r="D100" s="13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4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</row>
    <row r="101" spans="1:41" ht="13.5" customHeight="1" x14ac:dyDescent="0.15">
      <c r="A101" s="34" t="str">
        <f t="shared" si="17"/>
        <v>Lain-lain</v>
      </c>
      <c r="B101" s="86">
        <f>RKA!E31</f>
        <v>1</v>
      </c>
      <c r="C101" s="20">
        <f t="shared" si="16"/>
        <v>3.125</v>
      </c>
      <c r="D101" s="13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4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</row>
    <row r="102" spans="1:41" ht="13.5" customHeight="1" x14ac:dyDescent="0.15">
      <c r="A102" s="34" t="str">
        <f t="shared" si="17"/>
        <v>Lain-lain</v>
      </c>
      <c r="B102" s="86">
        <f>RKA!E32</f>
        <v>1</v>
      </c>
      <c r="C102" s="20">
        <f t="shared" si="16"/>
        <v>3.125</v>
      </c>
      <c r="D102" s="13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4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</row>
    <row r="103" spans="1:41" ht="13.5" customHeight="1" x14ac:dyDescent="0.15">
      <c r="A103" s="34" t="str">
        <f t="shared" si="17"/>
        <v>Lain-lain</v>
      </c>
      <c r="B103" s="86">
        <f>RKA!E33</f>
        <v>1</v>
      </c>
      <c r="C103" s="20">
        <f t="shared" si="16"/>
        <v>3.125</v>
      </c>
      <c r="D103" s="13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4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</row>
    <row r="104" spans="1:41" ht="13.5" customHeight="1" x14ac:dyDescent="0.15">
      <c r="A104" s="34" t="str">
        <f t="shared" si="17"/>
        <v>Lain-lain</v>
      </c>
      <c r="B104" s="86">
        <f>RKA!E34</f>
        <v>1</v>
      </c>
      <c r="C104" s="20">
        <f t="shared" si="16"/>
        <v>3.125</v>
      </c>
      <c r="D104" s="13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4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</row>
    <row r="105" spans="1:41" ht="13.5" customHeight="1" x14ac:dyDescent="0.15">
      <c r="A105" s="34" t="str">
        <f t="shared" si="17"/>
        <v>Lain-lain</v>
      </c>
      <c r="B105" s="86">
        <f>RKA!E35</f>
        <v>1</v>
      </c>
      <c r="C105" s="20">
        <f t="shared" si="16"/>
        <v>3.125</v>
      </c>
      <c r="D105" s="13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4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</row>
    <row r="106" spans="1:41" ht="13.5" customHeight="1" x14ac:dyDescent="0.15">
      <c r="A106" s="34" t="str">
        <f t="shared" si="17"/>
        <v>Lain-lain</v>
      </c>
      <c r="B106" s="86">
        <f>RKA!E36</f>
        <v>1</v>
      </c>
      <c r="C106" s="20">
        <f t="shared" si="16"/>
        <v>3.125</v>
      </c>
      <c r="D106" s="13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4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</row>
    <row r="107" spans="1:41" ht="13.5" customHeight="1" x14ac:dyDescent="0.15">
      <c r="A107" s="34" t="str">
        <f t="shared" si="17"/>
        <v>Lain-lain</v>
      </c>
      <c r="B107" s="86">
        <f>RKA!E37</f>
        <v>1</v>
      </c>
      <c r="C107" s="20">
        <f t="shared" si="16"/>
        <v>3.125</v>
      </c>
      <c r="D107" s="13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4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</row>
    <row r="108" spans="1:41" ht="13.5" customHeight="1" x14ac:dyDescent="0.15">
      <c r="A108" s="34" t="str">
        <f t="shared" si="17"/>
        <v>Lain-lain</v>
      </c>
      <c r="B108" s="86">
        <f>RKA!E38</f>
        <v>1</v>
      </c>
      <c r="C108" s="20">
        <f t="shared" si="16"/>
        <v>3.125</v>
      </c>
      <c r="D108" s="13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4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</row>
    <row r="109" spans="1:41" ht="13.5" customHeight="1" x14ac:dyDescent="0.15">
      <c r="A109" s="34" t="str">
        <f t="shared" si="17"/>
        <v>Lain-lain</v>
      </c>
      <c r="B109" s="86">
        <f>RKA!E39</f>
        <v>1</v>
      </c>
      <c r="C109" s="20">
        <f t="shared" si="16"/>
        <v>3.125</v>
      </c>
      <c r="D109" s="13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4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</row>
    <row r="110" spans="1:41" ht="13.5" customHeight="1" x14ac:dyDescent="0.15">
      <c r="A110" s="34"/>
      <c r="B110" s="32"/>
      <c r="C110" s="20"/>
      <c r="D110" s="13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4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</row>
    <row r="111" spans="1:41" ht="13.5" customHeight="1" x14ac:dyDescent="0.15">
      <c r="A111" s="34"/>
      <c r="B111" s="32"/>
      <c r="C111" s="12"/>
      <c r="D111" s="13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4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</row>
    <row r="112" spans="1:41" ht="13.5" customHeight="1" x14ac:dyDescent="0.15">
      <c r="A112" s="7" t="s">
        <v>39</v>
      </c>
      <c r="B112" s="18"/>
      <c r="C112" s="12">
        <f>SUM(C78:C109)</f>
        <v>100</v>
      </c>
      <c r="D112" s="13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4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</row>
    <row r="113" spans="1:41" ht="13.5" customHeight="1" x14ac:dyDescent="0.15">
      <c r="A113" s="21"/>
      <c r="B113" s="6"/>
      <c r="C113" s="4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4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</row>
    <row r="114" spans="1:41" ht="13.5" customHeight="1" x14ac:dyDescent="0.15">
      <c r="A114" s="83" t="s">
        <v>45</v>
      </c>
      <c r="B114" s="6"/>
      <c r="C114" s="4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4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</row>
    <row r="115" spans="1:41" ht="13.5" customHeight="1" x14ac:dyDescent="0.15">
      <c r="A115" s="22" t="s">
        <v>31</v>
      </c>
      <c r="B115" s="8" t="s">
        <v>28</v>
      </c>
      <c r="C115" s="10" t="s">
        <v>15</v>
      </c>
      <c r="D115" s="9" t="s">
        <v>16</v>
      </c>
      <c r="E115" s="9" t="s">
        <v>17</v>
      </c>
      <c r="F115" s="9" t="s">
        <v>18</v>
      </c>
      <c r="G115" s="9" t="s">
        <v>19</v>
      </c>
      <c r="H115" s="9" t="s">
        <v>20</v>
      </c>
      <c r="I115" s="9" t="s">
        <v>21</v>
      </c>
      <c r="J115" s="9" t="s">
        <v>22</v>
      </c>
      <c r="K115" s="9" t="s">
        <v>23</v>
      </c>
      <c r="L115" s="9" t="s">
        <v>24</v>
      </c>
      <c r="M115" s="9" t="s">
        <v>25</v>
      </c>
      <c r="N115" s="9" t="s">
        <v>26</v>
      </c>
    </row>
    <row r="116" spans="1:41" ht="13.5" customHeight="1" x14ac:dyDescent="0.15">
      <c r="A116" s="46" t="str">
        <f t="shared" ref="A116:B131" si="18">A40</f>
        <v>Lain-lain</v>
      </c>
      <c r="B116" s="47">
        <f t="shared" si="18"/>
        <v>3.125E-2</v>
      </c>
      <c r="C116" s="35">
        <f>D78/B78*C78</f>
        <v>0</v>
      </c>
      <c r="D116" s="35">
        <f t="shared" ref="D116:D147" si="19">(E78/B78*C78)+C116</f>
        <v>0</v>
      </c>
      <c r="E116" s="35">
        <f t="shared" ref="E116:E147" si="20">(F78/B78*C78)+D116</f>
        <v>0</v>
      </c>
      <c r="F116" s="35">
        <f t="shared" ref="F116:F147" si="21">(G78/B78*C78)+E116</f>
        <v>0</v>
      </c>
      <c r="G116" s="35">
        <f t="shared" ref="G116:G147" si="22">(H78/B78*C78)+F116</f>
        <v>0</v>
      </c>
      <c r="H116" s="35">
        <f t="shared" ref="H116:H147" si="23">(I78/B78*C78)+G116</f>
        <v>0</v>
      </c>
      <c r="I116" s="35">
        <f t="shared" ref="I116:I147" si="24">(J78/B78*C78)+H116</f>
        <v>0</v>
      </c>
      <c r="J116" s="35">
        <f t="shared" ref="J116:J147" si="25">(K78/B78*C78)+I116</f>
        <v>0</v>
      </c>
      <c r="K116" s="35">
        <f t="shared" ref="K116:K147" si="26">(L78/B78*C78)+J116</f>
        <v>0</v>
      </c>
      <c r="L116" s="35">
        <f t="shared" ref="L116:L147" si="27">(M78/B78*C78)+K116</f>
        <v>0</v>
      </c>
      <c r="M116" s="35">
        <f t="shared" ref="M116:M147" si="28">(N78/B78*C78)+L116</f>
        <v>0</v>
      </c>
      <c r="N116" s="35">
        <f t="shared" ref="N116:N147" si="29">(O78/B78*C78)+M116</f>
        <v>0</v>
      </c>
      <c r="O116" s="4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</row>
    <row r="117" spans="1:41" ht="13.5" customHeight="1" x14ac:dyDescent="0.15">
      <c r="A117" s="46" t="str">
        <f t="shared" si="18"/>
        <v>Lain-lain</v>
      </c>
      <c r="B117" s="47">
        <f t="shared" si="18"/>
        <v>3.125E-2</v>
      </c>
      <c r="C117" s="35">
        <f t="shared" ref="C117:C147" si="30">D79/B79*C79</f>
        <v>0</v>
      </c>
      <c r="D117" s="35">
        <f t="shared" si="19"/>
        <v>0</v>
      </c>
      <c r="E117" s="35">
        <f t="shared" si="20"/>
        <v>0</v>
      </c>
      <c r="F117" s="35">
        <f t="shared" si="21"/>
        <v>0</v>
      </c>
      <c r="G117" s="35">
        <f t="shared" si="22"/>
        <v>0</v>
      </c>
      <c r="H117" s="35">
        <f t="shared" si="23"/>
        <v>0</v>
      </c>
      <c r="I117" s="35">
        <f t="shared" si="24"/>
        <v>0</v>
      </c>
      <c r="J117" s="35">
        <f t="shared" si="25"/>
        <v>0</v>
      </c>
      <c r="K117" s="35">
        <f t="shared" si="26"/>
        <v>0</v>
      </c>
      <c r="L117" s="35">
        <f t="shared" si="27"/>
        <v>0</v>
      </c>
      <c r="M117" s="35">
        <f t="shared" si="28"/>
        <v>0</v>
      </c>
      <c r="N117" s="35">
        <f t="shared" si="29"/>
        <v>0</v>
      </c>
      <c r="O117" s="5"/>
      <c r="P117" s="4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</row>
    <row r="118" spans="1:41" ht="13.5" customHeight="1" x14ac:dyDescent="0.15">
      <c r="A118" s="46" t="str">
        <f t="shared" si="18"/>
        <v xml:space="preserve">  </v>
      </c>
      <c r="B118" s="47">
        <f t="shared" si="18"/>
        <v>3.125E-2</v>
      </c>
      <c r="C118" s="35">
        <f t="shared" si="30"/>
        <v>0</v>
      </c>
      <c r="D118" s="35">
        <f t="shared" si="19"/>
        <v>0</v>
      </c>
      <c r="E118" s="35">
        <f t="shared" si="20"/>
        <v>0</v>
      </c>
      <c r="F118" s="35">
        <f t="shared" si="21"/>
        <v>0</v>
      </c>
      <c r="G118" s="35">
        <f t="shared" si="22"/>
        <v>0</v>
      </c>
      <c r="H118" s="35">
        <f t="shared" si="23"/>
        <v>0</v>
      </c>
      <c r="I118" s="35">
        <f t="shared" si="24"/>
        <v>0</v>
      </c>
      <c r="J118" s="35">
        <f t="shared" si="25"/>
        <v>0</v>
      </c>
      <c r="K118" s="35">
        <f t="shared" si="26"/>
        <v>0</v>
      </c>
      <c r="L118" s="35">
        <f t="shared" si="27"/>
        <v>0</v>
      </c>
      <c r="M118" s="35">
        <f t="shared" si="28"/>
        <v>0</v>
      </c>
      <c r="N118" s="35">
        <f t="shared" si="29"/>
        <v>0</v>
      </c>
      <c r="O118" s="5"/>
      <c r="P118" s="4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</row>
    <row r="119" spans="1:41" ht="13.5" customHeight="1" x14ac:dyDescent="0.15">
      <c r="A119" s="46" t="str">
        <f t="shared" si="18"/>
        <v>Lain-lain</v>
      </c>
      <c r="B119" s="47">
        <f t="shared" si="18"/>
        <v>3.125E-2</v>
      </c>
      <c r="C119" s="35">
        <f t="shared" si="30"/>
        <v>0</v>
      </c>
      <c r="D119" s="35">
        <f t="shared" si="19"/>
        <v>0</v>
      </c>
      <c r="E119" s="35">
        <f t="shared" si="20"/>
        <v>0</v>
      </c>
      <c r="F119" s="35">
        <f t="shared" si="21"/>
        <v>0</v>
      </c>
      <c r="G119" s="35">
        <f t="shared" si="22"/>
        <v>0</v>
      </c>
      <c r="H119" s="35">
        <f t="shared" si="23"/>
        <v>0</v>
      </c>
      <c r="I119" s="35">
        <f t="shared" si="24"/>
        <v>0</v>
      </c>
      <c r="J119" s="35">
        <f t="shared" si="25"/>
        <v>0</v>
      </c>
      <c r="K119" s="35">
        <f t="shared" si="26"/>
        <v>0</v>
      </c>
      <c r="L119" s="35">
        <f t="shared" si="27"/>
        <v>0</v>
      </c>
      <c r="M119" s="35">
        <f t="shared" si="28"/>
        <v>0</v>
      </c>
      <c r="N119" s="35">
        <f t="shared" si="29"/>
        <v>0</v>
      </c>
      <c r="O119" s="5"/>
      <c r="P119" s="4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</row>
    <row r="120" spans="1:41" ht="13.5" customHeight="1" x14ac:dyDescent="0.15">
      <c r="A120" s="46" t="str">
        <f t="shared" si="18"/>
        <v>Lain-lain</v>
      </c>
      <c r="B120" s="47">
        <f t="shared" si="18"/>
        <v>3.125E-2</v>
      </c>
      <c r="C120" s="35">
        <f t="shared" si="30"/>
        <v>0</v>
      </c>
      <c r="D120" s="35">
        <f t="shared" si="19"/>
        <v>0</v>
      </c>
      <c r="E120" s="35">
        <f t="shared" si="20"/>
        <v>0</v>
      </c>
      <c r="F120" s="35">
        <f t="shared" si="21"/>
        <v>0</v>
      </c>
      <c r="G120" s="35">
        <f t="shared" si="22"/>
        <v>0</v>
      </c>
      <c r="H120" s="35">
        <f t="shared" si="23"/>
        <v>0</v>
      </c>
      <c r="I120" s="35">
        <f t="shared" si="24"/>
        <v>0</v>
      </c>
      <c r="J120" s="35">
        <f t="shared" si="25"/>
        <v>0</v>
      </c>
      <c r="K120" s="35">
        <f t="shared" si="26"/>
        <v>0</v>
      </c>
      <c r="L120" s="35">
        <f t="shared" si="27"/>
        <v>0</v>
      </c>
      <c r="M120" s="35">
        <f t="shared" si="28"/>
        <v>0</v>
      </c>
      <c r="N120" s="35">
        <f t="shared" si="29"/>
        <v>0</v>
      </c>
      <c r="O120" s="5"/>
      <c r="P120" s="4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</row>
    <row r="121" spans="1:41" ht="13.5" customHeight="1" x14ac:dyDescent="0.15">
      <c r="A121" s="46" t="str">
        <f t="shared" si="18"/>
        <v>Lain-lain</v>
      </c>
      <c r="B121" s="47">
        <f t="shared" si="18"/>
        <v>3.125E-2</v>
      </c>
      <c r="C121" s="35">
        <f t="shared" si="30"/>
        <v>0</v>
      </c>
      <c r="D121" s="35">
        <f t="shared" si="19"/>
        <v>0</v>
      </c>
      <c r="E121" s="35">
        <f t="shared" si="20"/>
        <v>0</v>
      </c>
      <c r="F121" s="35">
        <f t="shared" si="21"/>
        <v>0</v>
      </c>
      <c r="G121" s="35">
        <f t="shared" si="22"/>
        <v>0</v>
      </c>
      <c r="H121" s="35">
        <f t="shared" si="23"/>
        <v>0</v>
      </c>
      <c r="I121" s="35">
        <f t="shared" si="24"/>
        <v>0</v>
      </c>
      <c r="J121" s="35">
        <f t="shared" si="25"/>
        <v>0</v>
      </c>
      <c r="K121" s="35">
        <f t="shared" si="26"/>
        <v>0</v>
      </c>
      <c r="L121" s="35">
        <f t="shared" si="27"/>
        <v>0</v>
      </c>
      <c r="M121" s="35">
        <f t="shared" si="28"/>
        <v>0</v>
      </c>
      <c r="N121" s="35">
        <f t="shared" si="29"/>
        <v>0</v>
      </c>
      <c r="O121" s="5"/>
      <c r="P121" s="4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</row>
    <row r="122" spans="1:41" ht="13.5" customHeight="1" x14ac:dyDescent="0.15">
      <c r="A122" s="46" t="str">
        <f t="shared" si="18"/>
        <v>Lain-lain</v>
      </c>
      <c r="B122" s="47">
        <f t="shared" si="18"/>
        <v>3.125E-2</v>
      </c>
      <c r="C122" s="35">
        <f t="shared" si="30"/>
        <v>0</v>
      </c>
      <c r="D122" s="35">
        <f t="shared" si="19"/>
        <v>0</v>
      </c>
      <c r="E122" s="35">
        <f t="shared" si="20"/>
        <v>0</v>
      </c>
      <c r="F122" s="35">
        <f t="shared" si="21"/>
        <v>0</v>
      </c>
      <c r="G122" s="35">
        <f t="shared" si="22"/>
        <v>0</v>
      </c>
      <c r="H122" s="35">
        <f t="shared" si="23"/>
        <v>0</v>
      </c>
      <c r="I122" s="35">
        <f t="shared" si="24"/>
        <v>0</v>
      </c>
      <c r="J122" s="35">
        <f t="shared" si="25"/>
        <v>0</v>
      </c>
      <c r="K122" s="35">
        <f t="shared" si="26"/>
        <v>0</v>
      </c>
      <c r="L122" s="35">
        <f t="shared" si="27"/>
        <v>0</v>
      </c>
      <c r="M122" s="35">
        <f t="shared" si="28"/>
        <v>0</v>
      </c>
      <c r="N122" s="35">
        <f t="shared" si="29"/>
        <v>0</v>
      </c>
      <c r="O122" s="5"/>
      <c r="P122" s="4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</row>
    <row r="123" spans="1:41" ht="13.5" customHeight="1" x14ac:dyDescent="0.15">
      <c r="A123" s="46" t="str">
        <f t="shared" si="18"/>
        <v>Lain-lain</v>
      </c>
      <c r="B123" s="47">
        <f t="shared" si="18"/>
        <v>3.125E-2</v>
      </c>
      <c r="C123" s="35">
        <f t="shared" si="30"/>
        <v>0</v>
      </c>
      <c r="D123" s="35">
        <f t="shared" si="19"/>
        <v>0</v>
      </c>
      <c r="E123" s="35">
        <f t="shared" si="20"/>
        <v>0</v>
      </c>
      <c r="F123" s="35">
        <f t="shared" si="21"/>
        <v>0</v>
      </c>
      <c r="G123" s="35">
        <f t="shared" si="22"/>
        <v>0</v>
      </c>
      <c r="H123" s="35">
        <f t="shared" si="23"/>
        <v>0</v>
      </c>
      <c r="I123" s="35">
        <f t="shared" si="24"/>
        <v>0</v>
      </c>
      <c r="J123" s="35">
        <f t="shared" si="25"/>
        <v>0</v>
      </c>
      <c r="K123" s="35">
        <f t="shared" si="26"/>
        <v>0</v>
      </c>
      <c r="L123" s="35">
        <f t="shared" si="27"/>
        <v>0</v>
      </c>
      <c r="M123" s="35">
        <f t="shared" si="28"/>
        <v>0</v>
      </c>
      <c r="N123" s="35">
        <f t="shared" si="29"/>
        <v>0</v>
      </c>
      <c r="O123" s="5"/>
      <c r="P123" s="4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</row>
    <row r="124" spans="1:41" ht="13.5" customHeight="1" x14ac:dyDescent="0.15">
      <c r="A124" s="46" t="str">
        <f t="shared" si="18"/>
        <v>Lain-lain</v>
      </c>
      <c r="B124" s="47">
        <f t="shared" si="18"/>
        <v>3.125E-2</v>
      </c>
      <c r="C124" s="35">
        <f t="shared" si="30"/>
        <v>0</v>
      </c>
      <c r="D124" s="35">
        <f t="shared" si="19"/>
        <v>0</v>
      </c>
      <c r="E124" s="35">
        <f t="shared" si="20"/>
        <v>0</v>
      </c>
      <c r="F124" s="35">
        <f t="shared" si="21"/>
        <v>0</v>
      </c>
      <c r="G124" s="35">
        <f t="shared" si="22"/>
        <v>0</v>
      </c>
      <c r="H124" s="35">
        <f t="shared" si="23"/>
        <v>0</v>
      </c>
      <c r="I124" s="35">
        <f t="shared" si="24"/>
        <v>0</v>
      </c>
      <c r="J124" s="35">
        <f t="shared" si="25"/>
        <v>0</v>
      </c>
      <c r="K124" s="35">
        <f t="shared" si="26"/>
        <v>0</v>
      </c>
      <c r="L124" s="35">
        <f t="shared" si="27"/>
        <v>0</v>
      </c>
      <c r="M124" s="35">
        <f t="shared" si="28"/>
        <v>0</v>
      </c>
      <c r="N124" s="35">
        <f t="shared" si="29"/>
        <v>0</v>
      </c>
      <c r="O124" s="5"/>
      <c r="P124" s="4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</row>
    <row r="125" spans="1:41" ht="13.5" customHeight="1" x14ac:dyDescent="0.15">
      <c r="A125" s="46" t="str">
        <f t="shared" si="18"/>
        <v>Lain-lain</v>
      </c>
      <c r="B125" s="47">
        <f t="shared" si="18"/>
        <v>3.125E-2</v>
      </c>
      <c r="C125" s="35">
        <f t="shared" si="30"/>
        <v>0</v>
      </c>
      <c r="D125" s="35">
        <f t="shared" si="19"/>
        <v>0</v>
      </c>
      <c r="E125" s="35">
        <f t="shared" si="20"/>
        <v>0</v>
      </c>
      <c r="F125" s="35">
        <f t="shared" si="21"/>
        <v>0</v>
      </c>
      <c r="G125" s="35">
        <f t="shared" si="22"/>
        <v>0</v>
      </c>
      <c r="H125" s="35">
        <f t="shared" si="23"/>
        <v>0</v>
      </c>
      <c r="I125" s="35">
        <f t="shared" si="24"/>
        <v>0</v>
      </c>
      <c r="J125" s="35">
        <f t="shared" si="25"/>
        <v>0</v>
      </c>
      <c r="K125" s="35">
        <f t="shared" si="26"/>
        <v>0</v>
      </c>
      <c r="L125" s="35">
        <f t="shared" si="27"/>
        <v>0</v>
      </c>
      <c r="M125" s="35">
        <f t="shared" si="28"/>
        <v>0</v>
      </c>
      <c r="N125" s="35">
        <f t="shared" si="29"/>
        <v>0</v>
      </c>
      <c r="O125" s="5"/>
      <c r="P125" s="4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</row>
    <row r="126" spans="1:41" ht="13.5" customHeight="1" x14ac:dyDescent="0.15">
      <c r="A126" s="46" t="str">
        <f t="shared" si="18"/>
        <v>Lain-lain</v>
      </c>
      <c r="B126" s="47">
        <f t="shared" si="18"/>
        <v>3.125E-2</v>
      </c>
      <c r="C126" s="35">
        <f t="shared" si="30"/>
        <v>0</v>
      </c>
      <c r="D126" s="35">
        <f t="shared" si="19"/>
        <v>0</v>
      </c>
      <c r="E126" s="35">
        <f t="shared" si="20"/>
        <v>0</v>
      </c>
      <c r="F126" s="35">
        <f t="shared" si="21"/>
        <v>0</v>
      </c>
      <c r="G126" s="35">
        <f t="shared" si="22"/>
        <v>0</v>
      </c>
      <c r="H126" s="35">
        <f t="shared" si="23"/>
        <v>0</v>
      </c>
      <c r="I126" s="35">
        <f t="shared" si="24"/>
        <v>0</v>
      </c>
      <c r="J126" s="35">
        <f t="shared" si="25"/>
        <v>0</v>
      </c>
      <c r="K126" s="35">
        <f t="shared" si="26"/>
        <v>0</v>
      </c>
      <c r="L126" s="35">
        <f t="shared" si="27"/>
        <v>0</v>
      </c>
      <c r="M126" s="35">
        <f t="shared" si="28"/>
        <v>0</v>
      </c>
      <c r="N126" s="35">
        <f t="shared" si="29"/>
        <v>0</v>
      </c>
      <c r="O126" s="5"/>
      <c r="P126" s="4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</row>
    <row r="127" spans="1:41" ht="13.5" customHeight="1" x14ac:dyDescent="0.15">
      <c r="A127" s="46" t="str">
        <f t="shared" si="18"/>
        <v>Lain-lain</v>
      </c>
      <c r="B127" s="47">
        <f t="shared" si="18"/>
        <v>3.125E-2</v>
      </c>
      <c r="C127" s="35">
        <f t="shared" si="30"/>
        <v>0</v>
      </c>
      <c r="D127" s="35">
        <f t="shared" si="19"/>
        <v>0</v>
      </c>
      <c r="E127" s="35">
        <f t="shared" si="20"/>
        <v>0</v>
      </c>
      <c r="F127" s="35">
        <f t="shared" si="21"/>
        <v>0</v>
      </c>
      <c r="G127" s="35">
        <f t="shared" si="22"/>
        <v>0</v>
      </c>
      <c r="H127" s="35">
        <f t="shared" si="23"/>
        <v>0</v>
      </c>
      <c r="I127" s="35">
        <f t="shared" si="24"/>
        <v>0</v>
      </c>
      <c r="J127" s="35">
        <f t="shared" si="25"/>
        <v>0</v>
      </c>
      <c r="K127" s="35">
        <f t="shared" si="26"/>
        <v>0</v>
      </c>
      <c r="L127" s="35">
        <f t="shared" si="27"/>
        <v>0</v>
      </c>
      <c r="M127" s="35">
        <f t="shared" si="28"/>
        <v>0</v>
      </c>
      <c r="N127" s="35">
        <f t="shared" si="29"/>
        <v>0</v>
      </c>
      <c r="O127" s="5"/>
      <c r="P127" s="4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</row>
    <row r="128" spans="1:41" ht="13.5" customHeight="1" x14ac:dyDescent="0.15">
      <c r="A128" s="46" t="str">
        <f t="shared" si="18"/>
        <v>Lain-lain</v>
      </c>
      <c r="B128" s="47">
        <f t="shared" si="18"/>
        <v>3.125E-2</v>
      </c>
      <c r="C128" s="35">
        <f t="shared" si="30"/>
        <v>0</v>
      </c>
      <c r="D128" s="35">
        <f t="shared" si="19"/>
        <v>0</v>
      </c>
      <c r="E128" s="35">
        <f t="shared" si="20"/>
        <v>0</v>
      </c>
      <c r="F128" s="35">
        <f t="shared" si="21"/>
        <v>0</v>
      </c>
      <c r="G128" s="35">
        <f t="shared" si="22"/>
        <v>0</v>
      </c>
      <c r="H128" s="35">
        <f t="shared" si="23"/>
        <v>0</v>
      </c>
      <c r="I128" s="35">
        <f t="shared" si="24"/>
        <v>0</v>
      </c>
      <c r="J128" s="35">
        <f t="shared" si="25"/>
        <v>0</v>
      </c>
      <c r="K128" s="35">
        <f t="shared" si="26"/>
        <v>0</v>
      </c>
      <c r="L128" s="35">
        <f t="shared" si="27"/>
        <v>0</v>
      </c>
      <c r="M128" s="35">
        <f t="shared" si="28"/>
        <v>0</v>
      </c>
      <c r="N128" s="35">
        <f t="shared" si="29"/>
        <v>0</v>
      </c>
      <c r="O128" s="5"/>
      <c r="P128" s="4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</row>
    <row r="129" spans="1:41" ht="13.5" customHeight="1" x14ac:dyDescent="0.15">
      <c r="A129" s="46" t="str">
        <f t="shared" si="18"/>
        <v>Lain-lain</v>
      </c>
      <c r="B129" s="47">
        <f t="shared" si="18"/>
        <v>3.125E-2</v>
      </c>
      <c r="C129" s="35">
        <f t="shared" si="30"/>
        <v>0</v>
      </c>
      <c r="D129" s="35">
        <f t="shared" si="19"/>
        <v>0</v>
      </c>
      <c r="E129" s="35">
        <f t="shared" si="20"/>
        <v>0</v>
      </c>
      <c r="F129" s="35">
        <f t="shared" si="21"/>
        <v>0</v>
      </c>
      <c r="G129" s="35">
        <f t="shared" si="22"/>
        <v>0</v>
      </c>
      <c r="H129" s="35">
        <f t="shared" si="23"/>
        <v>0</v>
      </c>
      <c r="I129" s="35">
        <f t="shared" si="24"/>
        <v>0</v>
      </c>
      <c r="J129" s="35">
        <f t="shared" si="25"/>
        <v>0</v>
      </c>
      <c r="K129" s="35">
        <f t="shared" si="26"/>
        <v>0</v>
      </c>
      <c r="L129" s="35">
        <f t="shared" si="27"/>
        <v>0</v>
      </c>
      <c r="M129" s="35">
        <f t="shared" si="28"/>
        <v>0</v>
      </c>
      <c r="N129" s="35">
        <f t="shared" si="29"/>
        <v>0</v>
      </c>
      <c r="O129" s="5"/>
      <c r="P129" s="4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</row>
    <row r="130" spans="1:41" ht="13.5" customHeight="1" x14ac:dyDescent="0.15">
      <c r="A130" s="46" t="str">
        <f t="shared" si="18"/>
        <v>Lain-lain</v>
      </c>
      <c r="B130" s="47">
        <f t="shared" si="18"/>
        <v>3.125E-2</v>
      </c>
      <c r="C130" s="35">
        <f t="shared" si="30"/>
        <v>0</v>
      </c>
      <c r="D130" s="35">
        <f t="shared" si="19"/>
        <v>0</v>
      </c>
      <c r="E130" s="35">
        <f t="shared" si="20"/>
        <v>0</v>
      </c>
      <c r="F130" s="35">
        <f t="shared" si="21"/>
        <v>0</v>
      </c>
      <c r="G130" s="35">
        <f t="shared" si="22"/>
        <v>0</v>
      </c>
      <c r="H130" s="35">
        <f t="shared" si="23"/>
        <v>0</v>
      </c>
      <c r="I130" s="35">
        <f t="shared" si="24"/>
        <v>0</v>
      </c>
      <c r="J130" s="35">
        <f t="shared" si="25"/>
        <v>0</v>
      </c>
      <c r="K130" s="35">
        <f t="shared" si="26"/>
        <v>0</v>
      </c>
      <c r="L130" s="35">
        <f t="shared" si="27"/>
        <v>0</v>
      </c>
      <c r="M130" s="35">
        <f t="shared" si="28"/>
        <v>0</v>
      </c>
      <c r="N130" s="35">
        <f t="shared" si="29"/>
        <v>0</v>
      </c>
      <c r="O130" s="5"/>
      <c r="P130" s="4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</row>
    <row r="131" spans="1:41" ht="13.5" customHeight="1" x14ac:dyDescent="0.15">
      <c r="A131" s="46" t="str">
        <f t="shared" si="18"/>
        <v>Lain-lain</v>
      </c>
      <c r="B131" s="47">
        <f t="shared" si="18"/>
        <v>3.125E-2</v>
      </c>
      <c r="C131" s="35">
        <f t="shared" si="30"/>
        <v>0</v>
      </c>
      <c r="D131" s="35">
        <f t="shared" si="19"/>
        <v>0</v>
      </c>
      <c r="E131" s="35">
        <f t="shared" si="20"/>
        <v>0</v>
      </c>
      <c r="F131" s="35">
        <f t="shared" si="21"/>
        <v>0</v>
      </c>
      <c r="G131" s="35">
        <f t="shared" si="22"/>
        <v>0</v>
      </c>
      <c r="H131" s="35">
        <f t="shared" si="23"/>
        <v>0</v>
      </c>
      <c r="I131" s="35">
        <f t="shared" si="24"/>
        <v>0</v>
      </c>
      <c r="J131" s="35">
        <f t="shared" si="25"/>
        <v>0</v>
      </c>
      <c r="K131" s="35">
        <f t="shared" si="26"/>
        <v>0</v>
      </c>
      <c r="L131" s="35">
        <f t="shared" si="27"/>
        <v>0</v>
      </c>
      <c r="M131" s="35">
        <f t="shared" si="28"/>
        <v>0</v>
      </c>
      <c r="N131" s="35">
        <f t="shared" si="29"/>
        <v>0</v>
      </c>
      <c r="O131" s="5"/>
      <c r="P131" s="4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</row>
    <row r="132" spans="1:41" ht="13.5" customHeight="1" x14ac:dyDescent="0.15">
      <c r="A132" s="46" t="str">
        <f t="shared" ref="A132:B147" si="31">A56</f>
        <v>Lain-lain</v>
      </c>
      <c r="B132" s="47">
        <f t="shared" si="31"/>
        <v>3.125E-2</v>
      </c>
      <c r="C132" s="35">
        <f t="shared" si="30"/>
        <v>0</v>
      </c>
      <c r="D132" s="35">
        <f t="shared" si="19"/>
        <v>0</v>
      </c>
      <c r="E132" s="35">
        <f t="shared" si="20"/>
        <v>0</v>
      </c>
      <c r="F132" s="35">
        <f t="shared" si="21"/>
        <v>0</v>
      </c>
      <c r="G132" s="35">
        <f t="shared" si="22"/>
        <v>0</v>
      </c>
      <c r="H132" s="35">
        <f t="shared" si="23"/>
        <v>0</v>
      </c>
      <c r="I132" s="35">
        <f t="shared" si="24"/>
        <v>0</v>
      </c>
      <c r="J132" s="35">
        <f t="shared" si="25"/>
        <v>0</v>
      </c>
      <c r="K132" s="35">
        <f t="shared" si="26"/>
        <v>0</v>
      </c>
      <c r="L132" s="35">
        <f t="shared" si="27"/>
        <v>0</v>
      </c>
      <c r="M132" s="35">
        <f t="shared" si="28"/>
        <v>0</v>
      </c>
      <c r="N132" s="35">
        <f t="shared" si="29"/>
        <v>0</v>
      </c>
      <c r="O132" s="5"/>
      <c r="P132" s="4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</row>
    <row r="133" spans="1:41" ht="13.5" customHeight="1" x14ac:dyDescent="0.15">
      <c r="A133" s="46" t="str">
        <f t="shared" si="31"/>
        <v>Lain-lain</v>
      </c>
      <c r="B133" s="47">
        <f t="shared" si="31"/>
        <v>3.125E-2</v>
      </c>
      <c r="C133" s="35">
        <f t="shared" si="30"/>
        <v>0</v>
      </c>
      <c r="D133" s="35">
        <f t="shared" si="19"/>
        <v>0</v>
      </c>
      <c r="E133" s="35">
        <f t="shared" si="20"/>
        <v>0</v>
      </c>
      <c r="F133" s="35">
        <f t="shared" si="21"/>
        <v>0</v>
      </c>
      <c r="G133" s="35">
        <f t="shared" si="22"/>
        <v>0</v>
      </c>
      <c r="H133" s="35">
        <f t="shared" si="23"/>
        <v>0</v>
      </c>
      <c r="I133" s="35">
        <f t="shared" si="24"/>
        <v>0</v>
      </c>
      <c r="J133" s="35">
        <f t="shared" si="25"/>
        <v>0</v>
      </c>
      <c r="K133" s="35">
        <f t="shared" si="26"/>
        <v>0</v>
      </c>
      <c r="L133" s="35">
        <f t="shared" si="27"/>
        <v>0</v>
      </c>
      <c r="M133" s="35">
        <f t="shared" si="28"/>
        <v>0</v>
      </c>
      <c r="N133" s="35">
        <f t="shared" si="29"/>
        <v>0</v>
      </c>
      <c r="O133" s="5"/>
      <c r="P133" s="4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</row>
    <row r="134" spans="1:41" ht="13.5" customHeight="1" x14ac:dyDescent="0.15">
      <c r="A134" s="46" t="str">
        <f t="shared" si="31"/>
        <v>Lain-lain</v>
      </c>
      <c r="B134" s="47">
        <f t="shared" si="31"/>
        <v>3.125E-2</v>
      </c>
      <c r="C134" s="35">
        <f t="shared" si="30"/>
        <v>0</v>
      </c>
      <c r="D134" s="35">
        <f t="shared" si="19"/>
        <v>0</v>
      </c>
      <c r="E134" s="35">
        <f t="shared" si="20"/>
        <v>0</v>
      </c>
      <c r="F134" s="35">
        <f t="shared" si="21"/>
        <v>0</v>
      </c>
      <c r="G134" s="35">
        <f t="shared" si="22"/>
        <v>0</v>
      </c>
      <c r="H134" s="35">
        <f t="shared" si="23"/>
        <v>0</v>
      </c>
      <c r="I134" s="35">
        <f t="shared" si="24"/>
        <v>0</v>
      </c>
      <c r="J134" s="35">
        <f t="shared" si="25"/>
        <v>0</v>
      </c>
      <c r="K134" s="35">
        <f t="shared" si="26"/>
        <v>0</v>
      </c>
      <c r="L134" s="35">
        <f t="shared" si="27"/>
        <v>0</v>
      </c>
      <c r="M134" s="35">
        <f t="shared" si="28"/>
        <v>0</v>
      </c>
      <c r="N134" s="35">
        <f t="shared" si="29"/>
        <v>0</v>
      </c>
      <c r="O134" s="5"/>
      <c r="P134" s="4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</row>
    <row r="135" spans="1:41" ht="13.5" customHeight="1" x14ac:dyDescent="0.15">
      <c r="A135" s="46" t="str">
        <f t="shared" si="31"/>
        <v>Lain-lain</v>
      </c>
      <c r="B135" s="47">
        <f t="shared" si="31"/>
        <v>3.125E-2</v>
      </c>
      <c r="C135" s="35">
        <f t="shared" si="30"/>
        <v>0</v>
      </c>
      <c r="D135" s="35">
        <f t="shared" si="19"/>
        <v>0</v>
      </c>
      <c r="E135" s="35">
        <f t="shared" si="20"/>
        <v>0</v>
      </c>
      <c r="F135" s="35">
        <f t="shared" si="21"/>
        <v>0</v>
      </c>
      <c r="G135" s="35">
        <f t="shared" si="22"/>
        <v>0</v>
      </c>
      <c r="H135" s="35">
        <f t="shared" si="23"/>
        <v>0</v>
      </c>
      <c r="I135" s="35">
        <f t="shared" si="24"/>
        <v>0</v>
      </c>
      <c r="J135" s="35">
        <f t="shared" si="25"/>
        <v>0</v>
      </c>
      <c r="K135" s="35">
        <f t="shared" si="26"/>
        <v>0</v>
      </c>
      <c r="L135" s="35">
        <f t="shared" si="27"/>
        <v>0</v>
      </c>
      <c r="M135" s="35">
        <f t="shared" si="28"/>
        <v>0</v>
      </c>
      <c r="N135" s="35">
        <f t="shared" si="29"/>
        <v>0</v>
      </c>
      <c r="O135" s="5"/>
      <c r="P135" s="4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</row>
    <row r="136" spans="1:41" ht="13.5" customHeight="1" x14ac:dyDescent="0.15">
      <c r="A136" s="46" t="str">
        <f t="shared" si="31"/>
        <v>Lain-lain</v>
      </c>
      <c r="B136" s="47">
        <f t="shared" si="31"/>
        <v>3.125E-2</v>
      </c>
      <c r="C136" s="35">
        <f t="shared" si="30"/>
        <v>0</v>
      </c>
      <c r="D136" s="35">
        <f t="shared" si="19"/>
        <v>0</v>
      </c>
      <c r="E136" s="35">
        <f t="shared" si="20"/>
        <v>0</v>
      </c>
      <c r="F136" s="35">
        <f t="shared" si="21"/>
        <v>0</v>
      </c>
      <c r="G136" s="35">
        <f t="shared" si="22"/>
        <v>0</v>
      </c>
      <c r="H136" s="35">
        <f t="shared" si="23"/>
        <v>0</v>
      </c>
      <c r="I136" s="35">
        <f t="shared" si="24"/>
        <v>0</v>
      </c>
      <c r="J136" s="35">
        <f t="shared" si="25"/>
        <v>0</v>
      </c>
      <c r="K136" s="35">
        <f t="shared" si="26"/>
        <v>0</v>
      </c>
      <c r="L136" s="35">
        <f t="shared" si="27"/>
        <v>0</v>
      </c>
      <c r="M136" s="35">
        <f t="shared" si="28"/>
        <v>0</v>
      </c>
      <c r="N136" s="35">
        <f t="shared" si="29"/>
        <v>0</v>
      </c>
      <c r="O136" s="5"/>
      <c r="P136" s="4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</row>
    <row r="137" spans="1:41" ht="13.5" customHeight="1" x14ac:dyDescent="0.15">
      <c r="A137" s="46" t="str">
        <f t="shared" si="31"/>
        <v>Lain-lain</v>
      </c>
      <c r="B137" s="47">
        <f t="shared" si="31"/>
        <v>3.125E-2</v>
      </c>
      <c r="C137" s="35">
        <f t="shared" si="30"/>
        <v>0</v>
      </c>
      <c r="D137" s="35">
        <f t="shared" si="19"/>
        <v>0</v>
      </c>
      <c r="E137" s="35">
        <f t="shared" si="20"/>
        <v>0</v>
      </c>
      <c r="F137" s="35">
        <f t="shared" si="21"/>
        <v>0</v>
      </c>
      <c r="G137" s="35">
        <f t="shared" si="22"/>
        <v>0</v>
      </c>
      <c r="H137" s="35">
        <f t="shared" si="23"/>
        <v>0</v>
      </c>
      <c r="I137" s="35">
        <f t="shared" si="24"/>
        <v>0</v>
      </c>
      <c r="J137" s="35">
        <f t="shared" si="25"/>
        <v>0</v>
      </c>
      <c r="K137" s="35">
        <f t="shared" si="26"/>
        <v>0</v>
      </c>
      <c r="L137" s="35">
        <f t="shared" si="27"/>
        <v>0</v>
      </c>
      <c r="M137" s="35">
        <f t="shared" si="28"/>
        <v>0</v>
      </c>
      <c r="N137" s="35">
        <f t="shared" si="29"/>
        <v>0</v>
      </c>
      <c r="O137" s="5"/>
      <c r="P137" s="4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</row>
    <row r="138" spans="1:41" ht="13.5" customHeight="1" x14ac:dyDescent="0.15">
      <c r="A138" s="46" t="str">
        <f t="shared" si="31"/>
        <v>Lain-lain</v>
      </c>
      <c r="B138" s="47">
        <f t="shared" si="31"/>
        <v>3.125E-2</v>
      </c>
      <c r="C138" s="35">
        <f t="shared" si="30"/>
        <v>0</v>
      </c>
      <c r="D138" s="35">
        <f t="shared" si="19"/>
        <v>0</v>
      </c>
      <c r="E138" s="35">
        <f t="shared" si="20"/>
        <v>0</v>
      </c>
      <c r="F138" s="35">
        <f t="shared" si="21"/>
        <v>0</v>
      </c>
      <c r="G138" s="35">
        <f t="shared" si="22"/>
        <v>0</v>
      </c>
      <c r="H138" s="35">
        <f t="shared" si="23"/>
        <v>0</v>
      </c>
      <c r="I138" s="35">
        <f t="shared" si="24"/>
        <v>0</v>
      </c>
      <c r="J138" s="35">
        <f t="shared" si="25"/>
        <v>0</v>
      </c>
      <c r="K138" s="35">
        <f t="shared" si="26"/>
        <v>0</v>
      </c>
      <c r="L138" s="35">
        <f t="shared" si="27"/>
        <v>0</v>
      </c>
      <c r="M138" s="35">
        <f t="shared" si="28"/>
        <v>0</v>
      </c>
      <c r="N138" s="35">
        <f t="shared" si="29"/>
        <v>0</v>
      </c>
      <c r="O138" s="5"/>
      <c r="P138" s="4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</row>
    <row r="139" spans="1:41" ht="13.5" customHeight="1" x14ac:dyDescent="0.15">
      <c r="A139" s="46" t="str">
        <f t="shared" si="31"/>
        <v>Lain-lain</v>
      </c>
      <c r="B139" s="47">
        <f t="shared" si="31"/>
        <v>3.125E-2</v>
      </c>
      <c r="C139" s="35">
        <f t="shared" si="30"/>
        <v>0</v>
      </c>
      <c r="D139" s="35">
        <f t="shared" si="19"/>
        <v>0</v>
      </c>
      <c r="E139" s="35">
        <f t="shared" si="20"/>
        <v>0</v>
      </c>
      <c r="F139" s="35">
        <f t="shared" si="21"/>
        <v>0</v>
      </c>
      <c r="G139" s="35">
        <f t="shared" si="22"/>
        <v>0</v>
      </c>
      <c r="H139" s="35">
        <f t="shared" si="23"/>
        <v>0</v>
      </c>
      <c r="I139" s="35">
        <f t="shared" si="24"/>
        <v>0</v>
      </c>
      <c r="J139" s="35">
        <f t="shared" si="25"/>
        <v>0</v>
      </c>
      <c r="K139" s="35">
        <f t="shared" si="26"/>
        <v>0</v>
      </c>
      <c r="L139" s="35">
        <f t="shared" si="27"/>
        <v>0</v>
      </c>
      <c r="M139" s="35">
        <f t="shared" si="28"/>
        <v>0</v>
      </c>
      <c r="N139" s="35">
        <f t="shared" si="29"/>
        <v>0</v>
      </c>
      <c r="O139" s="5"/>
      <c r="P139" s="4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</row>
    <row r="140" spans="1:41" ht="13.5" customHeight="1" x14ac:dyDescent="0.15">
      <c r="A140" s="46" t="str">
        <f t="shared" si="31"/>
        <v>Lain-lain</v>
      </c>
      <c r="B140" s="47">
        <f t="shared" si="31"/>
        <v>3.125E-2</v>
      </c>
      <c r="C140" s="35">
        <f t="shared" si="30"/>
        <v>0</v>
      </c>
      <c r="D140" s="35">
        <f t="shared" si="19"/>
        <v>0</v>
      </c>
      <c r="E140" s="35">
        <f t="shared" si="20"/>
        <v>0</v>
      </c>
      <c r="F140" s="35">
        <f t="shared" si="21"/>
        <v>0</v>
      </c>
      <c r="G140" s="35">
        <f t="shared" si="22"/>
        <v>0</v>
      </c>
      <c r="H140" s="35">
        <f t="shared" si="23"/>
        <v>0</v>
      </c>
      <c r="I140" s="35">
        <f t="shared" si="24"/>
        <v>0</v>
      </c>
      <c r="J140" s="35">
        <f t="shared" si="25"/>
        <v>0</v>
      </c>
      <c r="K140" s="35">
        <f t="shared" si="26"/>
        <v>0</v>
      </c>
      <c r="L140" s="35">
        <f t="shared" si="27"/>
        <v>0</v>
      </c>
      <c r="M140" s="35">
        <f t="shared" si="28"/>
        <v>0</v>
      </c>
      <c r="N140" s="35">
        <f t="shared" si="29"/>
        <v>0</v>
      </c>
      <c r="O140" s="5"/>
      <c r="P140" s="4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</row>
    <row r="141" spans="1:41" ht="13.5" customHeight="1" x14ac:dyDescent="0.15">
      <c r="A141" s="46" t="str">
        <f t="shared" si="31"/>
        <v>Lain-lain</v>
      </c>
      <c r="B141" s="47">
        <f t="shared" si="31"/>
        <v>3.125E-2</v>
      </c>
      <c r="C141" s="35">
        <f t="shared" si="30"/>
        <v>0</v>
      </c>
      <c r="D141" s="35">
        <f t="shared" si="19"/>
        <v>0</v>
      </c>
      <c r="E141" s="35">
        <f t="shared" si="20"/>
        <v>0</v>
      </c>
      <c r="F141" s="35">
        <f t="shared" si="21"/>
        <v>0</v>
      </c>
      <c r="G141" s="35">
        <f t="shared" si="22"/>
        <v>0</v>
      </c>
      <c r="H141" s="35">
        <f t="shared" si="23"/>
        <v>0</v>
      </c>
      <c r="I141" s="35">
        <f t="shared" si="24"/>
        <v>0</v>
      </c>
      <c r="J141" s="35">
        <f t="shared" si="25"/>
        <v>0</v>
      </c>
      <c r="K141" s="35">
        <f t="shared" si="26"/>
        <v>0</v>
      </c>
      <c r="L141" s="35">
        <f t="shared" si="27"/>
        <v>0</v>
      </c>
      <c r="M141" s="35">
        <f t="shared" si="28"/>
        <v>0</v>
      </c>
      <c r="N141" s="35">
        <f t="shared" si="29"/>
        <v>0</v>
      </c>
      <c r="O141" s="5"/>
      <c r="P141" s="4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</row>
    <row r="142" spans="1:41" ht="13.5" customHeight="1" x14ac:dyDescent="0.15">
      <c r="A142" s="46" t="str">
        <f t="shared" si="31"/>
        <v>Lain-lain</v>
      </c>
      <c r="B142" s="47">
        <f t="shared" si="31"/>
        <v>3.125E-2</v>
      </c>
      <c r="C142" s="35">
        <f t="shared" si="30"/>
        <v>0</v>
      </c>
      <c r="D142" s="35">
        <f t="shared" si="19"/>
        <v>0</v>
      </c>
      <c r="E142" s="35">
        <f t="shared" si="20"/>
        <v>0</v>
      </c>
      <c r="F142" s="35">
        <f t="shared" si="21"/>
        <v>0</v>
      </c>
      <c r="G142" s="35">
        <f t="shared" si="22"/>
        <v>0</v>
      </c>
      <c r="H142" s="35">
        <f t="shared" si="23"/>
        <v>0</v>
      </c>
      <c r="I142" s="35">
        <f t="shared" si="24"/>
        <v>0</v>
      </c>
      <c r="J142" s="35">
        <f t="shared" si="25"/>
        <v>0</v>
      </c>
      <c r="K142" s="35">
        <f t="shared" si="26"/>
        <v>0</v>
      </c>
      <c r="L142" s="35">
        <f t="shared" si="27"/>
        <v>0</v>
      </c>
      <c r="M142" s="35">
        <f t="shared" si="28"/>
        <v>0</v>
      </c>
      <c r="N142" s="35">
        <f t="shared" si="29"/>
        <v>0</v>
      </c>
      <c r="O142" s="5"/>
      <c r="P142" s="4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</row>
    <row r="143" spans="1:41" ht="13.5" customHeight="1" x14ac:dyDescent="0.15">
      <c r="A143" s="46" t="str">
        <f t="shared" si="31"/>
        <v>Lain-lain</v>
      </c>
      <c r="B143" s="47">
        <f t="shared" si="31"/>
        <v>3.125E-2</v>
      </c>
      <c r="C143" s="35">
        <f t="shared" si="30"/>
        <v>0</v>
      </c>
      <c r="D143" s="35">
        <f t="shared" si="19"/>
        <v>0</v>
      </c>
      <c r="E143" s="35">
        <f t="shared" si="20"/>
        <v>0</v>
      </c>
      <c r="F143" s="35">
        <f t="shared" si="21"/>
        <v>0</v>
      </c>
      <c r="G143" s="35">
        <f t="shared" si="22"/>
        <v>0</v>
      </c>
      <c r="H143" s="35">
        <f t="shared" si="23"/>
        <v>0</v>
      </c>
      <c r="I143" s="35">
        <f t="shared" si="24"/>
        <v>0</v>
      </c>
      <c r="J143" s="35">
        <f t="shared" si="25"/>
        <v>0</v>
      </c>
      <c r="K143" s="35">
        <f t="shared" si="26"/>
        <v>0</v>
      </c>
      <c r="L143" s="35">
        <f t="shared" si="27"/>
        <v>0</v>
      </c>
      <c r="M143" s="35">
        <f t="shared" si="28"/>
        <v>0</v>
      </c>
      <c r="N143" s="35">
        <f t="shared" si="29"/>
        <v>0</v>
      </c>
      <c r="O143" s="5"/>
      <c r="P143" s="4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</row>
    <row r="144" spans="1:41" ht="13.5" customHeight="1" x14ac:dyDescent="0.15">
      <c r="A144" s="46" t="str">
        <f t="shared" si="31"/>
        <v>Lain-lain</v>
      </c>
      <c r="B144" s="47">
        <f t="shared" si="31"/>
        <v>3.125E-2</v>
      </c>
      <c r="C144" s="35">
        <f t="shared" si="30"/>
        <v>0</v>
      </c>
      <c r="D144" s="35">
        <f t="shared" si="19"/>
        <v>0</v>
      </c>
      <c r="E144" s="35">
        <f t="shared" si="20"/>
        <v>0</v>
      </c>
      <c r="F144" s="35">
        <f t="shared" si="21"/>
        <v>0</v>
      </c>
      <c r="G144" s="35">
        <f t="shared" si="22"/>
        <v>0</v>
      </c>
      <c r="H144" s="35">
        <f t="shared" si="23"/>
        <v>0</v>
      </c>
      <c r="I144" s="35">
        <f t="shared" si="24"/>
        <v>0</v>
      </c>
      <c r="J144" s="35">
        <f t="shared" si="25"/>
        <v>0</v>
      </c>
      <c r="K144" s="35">
        <f t="shared" si="26"/>
        <v>0</v>
      </c>
      <c r="L144" s="35">
        <f t="shared" si="27"/>
        <v>0</v>
      </c>
      <c r="M144" s="35">
        <f t="shared" si="28"/>
        <v>0</v>
      </c>
      <c r="N144" s="35">
        <f t="shared" si="29"/>
        <v>0</v>
      </c>
      <c r="O144" s="5"/>
      <c r="P144" s="4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</row>
    <row r="145" spans="1:41" ht="13.5" customHeight="1" x14ac:dyDescent="0.15">
      <c r="A145" s="46" t="str">
        <f t="shared" si="31"/>
        <v>Lain-lain</v>
      </c>
      <c r="B145" s="47">
        <f t="shared" si="31"/>
        <v>3.125E-2</v>
      </c>
      <c r="C145" s="35">
        <f t="shared" si="30"/>
        <v>0</v>
      </c>
      <c r="D145" s="35">
        <f t="shared" si="19"/>
        <v>0</v>
      </c>
      <c r="E145" s="35">
        <f t="shared" si="20"/>
        <v>0</v>
      </c>
      <c r="F145" s="35">
        <f t="shared" si="21"/>
        <v>0</v>
      </c>
      <c r="G145" s="35">
        <f t="shared" si="22"/>
        <v>0</v>
      </c>
      <c r="H145" s="35">
        <f t="shared" si="23"/>
        <v>0</v>
      </c>
      <c r="I145" s="35">
        <f t="shared" si="24"/>
        <v>0</v>
      </c>
      <c r="J145" s="35">
        <f t="shared" si="25"/>
        <v>0</v>
      </c>
      <c r="K145" s="35">
        <f t="shared" si="26"/>
        <v>0</v>
      </c>
      <c r="L145" s="35">
        <f t="shared" si="27"/>
        <v>0</v>
      </c>
      <c r="M145" s="35">
        <f t="shared" si="28"/>
        <v>0</v>
      </c>
      <c r="N145" s="35">
        <f t="shared" si="29"/>
        <v>0</v>
      </c>
      <c r="O145" s="5"/>
      <c r="P145" s="4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</row>
    <row r="146" spans="1:41" ht="13.5" customHeight="1" x14ac:dyDescent="0.15">
      <c r="A146" s="46" t="str">
        <f t="shared" si="31"/>
        <v>Lain-lain</v>
      </c>
      <c r="B146" s="47">
        <f t="shared" si="31"/>
        <v>3.125E-2</v>
      </c>
      <c r="C146" s="35">
        <f t="shared" si="30"/>
        <v>0</v>
      </c>
      <c r="D146" s="35">
        <f t="shared" si="19"/>
        <v>0</v>
      </c>
      <c r="E146" s="35">
        <f t="shared" si="20"/>
        <v>0</v>
      </c>
      <c r="F146" s="35">
        <f t="shared" si="21"/>
        <v>0</v>
      </c>
      <c r="G146" s="35">
        <f t="shared" si="22"/>
        <v>0</v>
      </c>
      <c r="H146" s="35">
        <f t="shared" si="23"/>
        <v>0</v>
      </c>
      <c r="I146" s="35">
        <f t="shared" si="24"/>
        <v>0</v>
      </c>
      <c r="J146" s="35">
        <f t="shared" si="25"/>
        <v>0</v>
      </c>
      <c r="K146" s="35">
        <f t="shared" si="26"/>
        <v>0</v>
      </c>
      <c r="L146" s="35">
        <f t="shared" si="27"/>
        <v>0</v>
      </c>
      <c r="M146" s="35">
        <f t="shared" si="28"/>
        <v>0</v>
      </c>
      <c r="N146" s="35">
        <f t="shared" si="29"/>
        <v>0</v>
      </c>
      <c r="O146" s="5"/>
      <c r="P146" s="4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</row>
    <row r="147" spans="1:41" ht="13.5" customHeight="1" x14ac:dyDescent="0.15">
      <c r="A147" s="46" t="str">
        <f t="shared" si="31"/>
        <v>Lain-lain</v>
      </c>
      <c r="B147" s="47">
        <f t="shared" si="31"/>
        <v>3.125E-2</v>
      </c>
      <c r="C147" s="35">
        <f t="shared" si="30"/>
        <v>0</v>
      </c>
      <c r="D147" s="35">
        <f t="shared" si="19"/>
        <v>0</v>
      </c>
      <c r="E147" s="35">
        <f t="shared" si="20"/>
        <v>0</v>
      </c>
      <c r="F147" s="35">
        <f t="shared" si="21"/>
        <v>0</v>
      </c>
      <c r="G147" s="35">
        <f t="shared" si="22"/>
        <v>0</v>
      </c>
      <c r="H147" s="35">
        <f t="shared" si="23"/>
        <v>0</v>
      </c>
      <c r="I147" s="35">
        <f t="shared" si="24"/>
        <v>0</v>
      </c>
      <c r="J147" s="35">
        <f t="shared" si="25"/>
        <v>0</v>
      </c>
      <c r="K147" s="35">
        <f t="shared" si="26"/>
        <v>0</v>
      </c>
      <c r="L147" s="35">
        <f t="shared" si="27"/>
        <v>0</v>
      </c>
      <c r="M147" s="35">
        <f t="shared" si="28"/>
        <v>0</v>
      </c>
      <c r="N147" s="35">
        <f t="shared" si="29"/>
        <v>0</v>
      </c>
      <c r="O147" s="5"/>
      <c r="P147" s="4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</row>
    <row r="148" spans="1:41" ht="13.5" customHeight="1" x14ac:dyDescent="0.15">
      <c r="A148" s="46"/>
      <c r="B148" s="47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5"/>
      <c r="P148" s="4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</row>
    <row r="149" spans="1:41" ht="13.5" customHeight="1" x14ac:dyDescent="0.15">
      <c r="A149" s="43"/>
      <c r="B149" s="44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5"/>
      <c r="P149" s="4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</row>
    <row r="150" spans="1:41" ht="13.5" customHeight="1" x14ac:dyDescent="0.15">
      <c r="A150" s="16" t="s">
        <v>39</v>
      </c>
      <c r="B150" s="24">
        <f>SUM(B116:B147)</f>
        <v>1</v>
      </c>
      <c r="C150" s="24">
        <f t="shared" ref="C150:N150" si="32">SUM(C116:C131)</f>
        <v>0</v>
      </c>
      <c r="D150" s="24">
        <f t="shared" si="32"/>
        <v>0</v>
      </c>
      <c r="E150" s="24">
        <f t="shared" si="32"/>
        <v>0</v>
      </c>
      <c r="F150" s="24">
        <f t="shared" si="32"/>
        <v>0</v>
      </c>
      <c r="G150" s="24">
        <f t="shared" si="32"/>
        <v>0</v>
      </c>
      <c r="H150" s="24">
        <f t="shared" si="32"/>
        <v>0</v>
      </c>
      <c r="I150" s="24">
        <f t="shared" si="32"/>
        <v>0</v>
      </c>
      <c r="J150" s="24">
        <f t="shared" si="32"/>
        <v>0</v>
      </c>
      <c r="K150" s="24">
        <f t="shared" si="32"/>
        <v>0</v>
      </c>
      <c r="L150" s="24">
        <f t="shared" si="32"/>
        <v>0</v>
      </c>
      <c r="M150" s="24">
        <f t="shared" si="32"/>
        <v>0</v>
      </c>
      <c r="N150" s="24">
        <f t="shared" si="32"/>
        <v>0</v>
      </c>
      <c r="O150" s="5"/>
      <c r="P150" s="4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</row>
    <row r="152" spans="1:41" x14ac:dyDescent="0.15">
      <c r="A152" s="33"/>
      <c r="B152" s="36" t="s">
        <v>28</v>
      </c>
      <c r="C152" s="4"/>
      <c r="D152" s="89" t="s">
        <v>15</v>
      </c>
      <c r="E152" s="89"/>
      <c r="F152" s="89" t="s">
        <v>32</v>
      </c>
      <c r="G152" s="89"/>
      <c r="H152" s="89" t="s">
        <v>17</v>
      </c>
      <c r="I152" s="89"/>
      <c r="J152" s="89" t="s">
        <v>18</v>
      </c>
      <c r="K152" s="89"/>
      <c r="L152" s="89" t="s">
        <v>19</v>
      </c>
      <c r="M152" s="89"/>
      <c r="N152" s="89" t="s">
        <v>20</v>
      </c>
      <c r="O152" s="89"/>
    </row>
    <row r="153" spans="1:41" x14ac:dyDescent="0.15">
      <c r="A153" s="33"/>
      <c r="B153" s="37"/>
      <c r="C153" s="4"/>
      <c r="D153" s="5" t="s">
        <v>33</v>
      </c>
      <c r="E153" s="5" t="s">
        <v>34</v>
      </c>
      <c r="F153" s="5" t="s">
        <v>33</v>
      </c>
      <c r="G153" s="5" t="s">
        <v>34</v>
      </c>
      <c r="H153" s="5" t="s">
        <v>33</v>
      </c>
      <c r="I153" s="5" t="s">
        <v>34</v>
      </c>
      <c r="J153" s="5" t="s">
        <v>33</v>
      </c>
      <c r="K153" s="5" t="s">
        <v>34</v>
      </c>
      <c r="L153" s="5" t="s">
        <v>33</v>
      </c>
      <c r="M153" s="5" t="s">
        <v>34</v>
      </c>
      <c r="N153" s="5" t="s">
        <v>33</v>
      </c>
      <c r="O153" s="5" t="s">
        <v>34</v>
      </c>
    </row>
    <row r="154" spans="1:41" x14ac:dyDescent="0.15">
      <c r="A154" s="15" t="s">
        <v>40</v>
      </c>
      <c r="B154" s="6"/>
      <c r="C154" s="4"/>
      <c r="D154" s="38">
        <f>(D155*B155)+(D156*B156)+(D157*B157)</f>
        <v>0</v>
      </c>
      <c r="E154" s="38">
        <f>(E155*B155)+(E156*B156)+(E157*B157)</f>
        <v>0</v>
      </c>
      <c r="F154" s="38">
        <f>(F155*B155)+(F156*B156)+(F157*B157)</f>
        <v>0</v>
      </c>
      <c r="G154" s="38">
        <f>(G155*B155)+(G156*B156)+(G157*B157)</f>
        <v>0</v>
      </c>
      <c r="H154" s="38">
        <f>(H155*B155)+(H156*B156)+(H157*B157)</f>
        <v>0</v>
      </c>
      <c r="I154" s="38">
        <f>(I155*B155)+(I156*B156)+(I157*B157)</f>
        <v>0</v>
      </c>
      <c r="J154" s="38">
        <f>(J155*B155)+(J156*B156)+(J157*B157)</f>
        <v>0</v>
      </c>
      <c r="K154" s="38">
        <f>(K155*B155)+(K156*B156)+(K157*B157)</f>
        <v>0</v>
      </c>
      <c r="L154" s="38">
        <f>(L155*B155)+(L156*B156)+(L157*B157)</f>
        <v>0</v>
      </c>
      <c r="M154" s="38">
        <f>(M155*B155)+(M156*B156)+(M157*B157)</f>
        <v>0</v>
      </c>
      <c r="N154" s="38">
        <f>(N155*B155)+(N156*B156)+(N157*B157)</f>
        <v>0</v>
      </c>
      <c r="O154" s="38">
        <f>(O155*B155)+(O156*B156)+(O157*B157)</f>
        <v>0</v>
      </c>
    </row>
    <row r="155" spans="1:41" x14ac:dyDescent="0.15">
      <c r="A155" s="15" t="s">
        <v>12</v>
      </c>
      <c r="B155" s="4"/>
      <c r="C155" s="4"/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</row>
    <row r="156" spans="1:41" x14ac:dyDescent="0.15">
      <c r="A156" s="15" t="s">
        <v>35</v>
      </c>
      <c r="B156" s="4"/>
      <c r="C156" s="4"/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</row>
    <row r="157" spans="1:41" s="40" customFormat="1" ht="13.5" customHeight="1" x14ac:dyDescent="0.15">
      <c r="A157" s="4" t="s">
        <v>9</v>
      </c>
      <c r="B157" s="39">
        <f>B150</f>
        <v>1</v>
      </c>
      <c r="D157" s="41">
        <f>C73</f>
        <v>0</v>
      </c>
      <c r="E157" s="41">
        <f>C150</f>
        <v>0</v>
      </c>
      <c r="F157" s="41">
        <f>D73</f>
        <v>0</v>
      </c>
      <c r="G157" s="41">
        <f>D150</f>
        <v>0</v>
      </c>
      <c r="H157" s="41">
        <f>E73</f>
        <v>0</v>
      </c>
      <c r="I157" s="41">
        <f>E150</f>
        <v>0</v>
      </c>
      <c r="J157" s="41">
        <f>F73</f>
        <v>0</v>
      </c>
      <c r="K157" s="41">
        <f>F150</f>
        <v>0</v>
      </c>
      <c r="L157" s="41">
        <f>G73</f>
        <v>0</v>
      </c>
      <c r="M157" s="41">
        <f>G150</f>
        <v>0</v>
      </c>
      <c r="N157" s="41">
        <f>H73</f>
        <v>0</v>
      </c>
      <c r="O157" s="41">
        <f>H150</f>
        <v>0</v>
      </c>
    </row>
    <row r="158" spans="1:41" x14ac:dyDescent="0.2">
      <c r="D158" s="23"/>
      <c r="E158" s="84" t="str">
        <f>IF(E154&gt;D154,"salah","benar")</f>
        <v>benar</v>
      </c>
      <c r="F158" s="23"/>
      <c r="G158" s="84" t="str">
        <f>IF(G154&gt;F154,"salah","benar")</f>
        <v>benar</v>
      </c>
      <c r="H158" s="23"/>
      <c r="I158" s="84" t="str">
        <f>IF(I154&gt;H154,"salah","benar")</f>
        <v>benar</v>
      </c>
      <c r="J158" s="23"/>
      <c r="K158" s="84" t="str">
        <f>IF(K154&gt;J154,"salah","benar")</f>
        <v>benar</v>
      </c>
      <c r="L158" s="23"/>
      <c r="M158" s="84" t="str">
        <f>IF(M154&gt;L154,"salah","benar")</f>
        <v>benar</v>
      </c>
      <c r="N158" s="23"/>
      <c r="O158" s="84" t="str">
        <f>IF(O154&gt;N154,"salah","benar")</f>
        <v>benar</v>
      </c>
    </row>
    <row r="159" spans="1:41" x14ac:dyDescent="0.15">
      <c r="A159" s="15" t="s">
        <v>43</v>
      </c>
      <c r="D159" s="23"/>
      <c r="E159" s="84"/>
      <c r="F159" s="23"/>
      <c r="G159" s="84"/>
      <c r="H159" s="23"/>
      <c r="I159" s="85">
        <f>SUM(D78:D109)+SUM(E78:E109)+SUM(F78:F109)</f>
        <v>0</v>
      </c>
      <c r="J159" s="23"/>
      <c r="K159" s="84"/>
      <c r="L159" s="23"/>
      <c r="M159" s="84"/>
      <c r="N159" s="23"/>
      <c r="O159" s="85">
        <f>SUM(G78:G109)+SUM(H78:H109)+SUM(I78:I109)</f>
        <v>0</v>
      </c>
    </row>
    <row r="160" spans="1:41" x14ac:dyDescent="0.2">
      <c r="E160" s="81"/>
      <c r="G160" s="81"/>
      <c r="I160" s="81"/>
      <c r="K160" s="81"/>
      <c r="M160" s="81"/>
      <c r="O160" s="81"/>
    </row>
    <row r="161" spans="1:15" x14ac:dyDescent="0.15">
      <c r="D161" s="89" t="s">
        <v>21</v>
      </c>
      <c r="E161" s="89"/>
      <c r="F161" s="88" t="s">
        <v>22</v>
      </c>
      <c r="G161" s="88"/>
      <c r="H161" s="88" t="s">
        <v>23</v>
      </c>
      <c r="I161" s="88"/>
      <c r="J161" s="88" t="s">
        <v>24</v>
      </c>
      <c r="K161" s="88"/>
      <c r="L161" s="88" t="s">
        <v>25</v>
      </c>
      <c r="M161" s="88"/>
      <c r="N161" s="88" t="s">
        <v>26</v>
      </c>
      <c r="O161" s="88"/>
    </row>
    <row r="162" spans="1:15" x14ac:dyDescent="0.15">
      <c r="D162" s="5" t="s">
        <v>33</v>
      </c>
      <c r="E162" s="5" t="s">
        <v>34</v>
      </c>
      <c r="F162" s="5" t="s">
        <v>33</v>
      </c>
      <c r="G162" s="5" t="s">
        <v>34</v>
      </c>
      <c r="H162" s="5" t="s">
        <v>33</v>
      </c>
      <c r="I162" s="5" t="s">
        <v>34</v>
      </c>
      <c r="J162" s="5" t="s">
        <v>33</v>
      </c>
      <c r="K162" s="5" t="s">
        <v>34</v>
      </c>
      <c r="L162" s="5" t="s">
        <v>33</v>
      </c>
      <c r="M162" s="5" t="s">
        <v>34</v>
      </c>
      <c r="N162" s="5" t="s">
        <v>33</v>
      </c>
      <c r="O162" s="5" t="s">
        <v>34</v>
      </c>
    </row>
    <row r="163" spans="1:15" x14ac:dyDescent="0.15">
      <c r="A163" s="15" t="s">
        <v>41</v>
      </c>
      <c r="B163" s="6"/>
      <c r="D163" s="38">
        <f>(D164*B155)+(D165*B156)+(D166*B157)</f>
        <v>0</v>
      </c>
      <c r="E163" s="38">
        <f>(E164*B155)+(E165*B156)+(E166*B157)</f>
        <v>0</v>
      </c>
      <c r="F163" s="38">
        <f>(F164*B155)+(F165*B156)+(F166*B157)</f>
        <v>0</v>
      </c>
      <c r="G163" s="38">
        <f>(G164*B155)+(G165*B156)+(G166*B157)</f>
        <v>0</v>
      </c>
      <c r="H163" s="38">
        <f>(H164*B155)+(H165*B156)+(H166*B157)</f>
        <v>0</v>
      </c>
      <c r="I163" s="38">
        <f>(I164*B155)+(I165*B156)+(I166*B157)</f>
        <v>0</v>
      </c>
      <c r="J163" s="38">
        <f>(J164*B155)+(J165*B156)+(J166*B157)</f>
        <v>0</v>
      </c>
      <c r="K163" s="38">
        <f>(K164*B155)+(K165*B156)+(K166*B157)</f>
        <v>0</v>
      </c>
      <c r="L163" s="38">
        <f>(L164*B155)+(L165*B156)+(L166*B157)</f>
        <v>0</v>
      </c>
      <c r="M163" s="38">
        <f>(M164*B155)+(M165*B156)+(M166*B157)</f>
        <v>0</v>
      </c>
      <c r="N163" s="38">
        <f>(N164*B155)+(N165*B156)+(N166*B157)</f>
        <v>0</v>
      </c>
      <c r="O163" s="38">
        <f>(O164*B155)+(O165*B156)+(O166*B157)</f>
        <v>0</v>
      </c>
    </row>
    <row r="164" spans="1:15" x14ac:dyDescent="0.15">
      <c r="A164" s="15" t="s">
        <v>12</v>
      </c>
      <c r="B164" s="4"/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</row>
    <row r="165" spans="1:15" x14ac:dyDescent="0.15">
      <c r="A165" s="15" t="s">
        <v>35</v>
      </c>
      <c r="B165" s="4"/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</row>
    <row r="166" spans="1:15" x14ac:dyDescent="0.15">
      <c r="A166" s="4" t="s">
        <v>9</v>
      </c>
      <c r="B166" s="39"/>
      <c r="D166" s="41">
        <f>I73</f>
        <v>0</v>
      </c>
      <c r="E166" s="41">
        <f>I150</f>
        <v>0</v>
      </c>
      <c r="F166" s="41">
        <f>J73</f>
        <v>0</v>
      </c>
      <c r="G166" s="41">
        <f>J150</f>
        <v>0</v>
      </c>
      <c r="H166" s="41">
        <f>K73</f>
        <v>0</v>
      </c>
      <c r="I166" s="41">
        <f>K150</f>
        <v>0</v>
      </c>
      <c r="J166" s="41">
        <f>L73</f>
        <v>0</v>
      </c>
      <c r="K166" s="41">
        <f>L150</f>
        <v>0</v>
      </c>
      <c r="L166" s="41">
        <f>M73</f>
        <v>0</v>
      </c>
      <c r="M166" s="41">
        <f>M150</f>
        <v>0</v>
      </c>
      <c r="N166" s="41">
        <f>N73</f>
        <v>0</v>
      </c>
      <c r="O166" s="41">
        <f>N150</f>
        <v>0</v>
      </c>
    </row>
    <row r="167" spans="1:15" x14ac:dyDescent="0.2">
      <c r="D167" s="23"/>
      <c r="E167" s="84" t="str">
        <f>IF(E163&gt;D163,"salah","benar")</f>
        <v>benar</v>
      </c>
      <c r="F167" s="23"/>
      <c r="G167" s="84" t="str">
        <f>IF(G163&gt;F163,"salah","benar")</f>
        <v>benar</v>
      </c>
      <c r="H167" s="23"/>
      <c r="I167" s="84" t="str">
        <f>IF(I163&gt;H163,"salah","benar")</f>
        <v>benar</v>
      </c>
      <c r="J167" s="23"/>
      <c r="K167" s="84" t="str">
        <f>IF(K163&gt;J163,"salah","benar")</f>
        <v>benar</v>
      </c>
      <c r="L167" s="23"/>
      <c r="M167" s="84" t="str">
        <f>IF(M163&gt;L163,"salah","benar")</f>
        <v>benar</v>
      </c>
      <c r="N167" s="23"/>
      <c r="O167" s="84" t="str">
        <f>IF(O163&gt;N163,"salah","benar")</f>
        <v>benar</v>
      </c>
    </row>
    <row r="168" spans="1:15" x14ac:dyDescent="0.2">
      <c r="D168" s="23"/>
      <c r="E168" s="23"/>
      <c r="F168" s="23"/>
      <c r="G168" s="23"/>
      <c r="H168" s="23"/>
      <c r="I168" s="85">
        <f>SUM(J78:J109)+SUM(K78:K109)+SUM(L78:L109)</f>
        <v>0</v>
      </c>
      <c r="J168" s="23"/>
      <c r="K168" s="23"/>
      <c r="L168" s="23"/>
      <c r="M168" s="23"/>
      <c r="N168" s="23"/>
      <c r="O168" s="85">
        <f>SUM(M78:M109)+SUM(N78:N109)+SUM(O78:O109)</f>
        <v>0</v>
      </c>
    </row>
  </sheetData>
  <mergeCells count="12">
    <mergeCell ref="N161:O161"/>
    <mergeCell ref="D152:E152"/>
    <mergeCell ref="F152:G152"/>
    <mergeCell ref="H152:I152"/>
    <mergeCell ref="J152:K152"/>
    <mergeCell ref="L152:M152"/>
    <mergeCell ref="N152:O152"/>
    <mergeCell ref="D161:E161"/>
    <mergeCell ref="F161:G161"/>
    <mergeCell ref="H161:I161"/>
    <mergeCell ref="J161:K161"/>
    <mergeCell ref="L161:M161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163"/>
  <sheetViews>
    <sheetView topLeftCell="A145" workbookViewId="0">
      <selection activeCell="A157" sqref="A157"/>
    </sheetView>
  </sheetViews>
  <sheetFormatPr defaultRowHeight="12.75" x14ac:dyDescent="0.2"/>
  <cols>
    <col min="1" max="1" width="41.85546875" customWidth="1"/>
    <col min="2" max="2" width="11" bestFit="1" customWidth="1"/>
    <col min="3" max="3" width="11.5703125" bestFit="1" customWidth="1"/>
    <col min="4" max="13" width="12.7109375" customWidth="1"/>
    <col min="14" max="14" width="13.42578125" bestFit="1" customWidth="1"/>
    <col min="15" max="15" width="14.85546875" bestFit="1" customWidth="1"/>
    <col min="16" max="27" width="12.7109375" customWidth="1"/>
  </cols>
  <sheetData>
    <row r="1" spans="1:43" ht="13.5" customHeight="1" x14ac:dyDescent="0.15">
      <c r="A1" s="2" t="s">
        <v>42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4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1"/>
      <c r="AQ1" s="1"/>
    </row>
    <row r="2" spans="1:43" ht="13.5" customHeight="1" x14ac:dyDescent="0.15">
      <c r="A2" s="19" t="s">
        <v>9</v>
      </c>
      <c r="B2" s="8" t="s">
        <v>13</v>
      </c>
      <c r="C2" s="9" t="s">
        <v>14</v>
      </c>
      <c r="D2" s="10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20</v>
      </c>
      <c r="J2" s="9" t="s">
        <v>21</v>
      </c>
      <c r="K2" s="9" t="s">
        <v>22</v>
      </c>
      <c r="L2" s="9" t="s">
        <v>23</v>
      </c>
      <c r="M2" s="9" t="s">
        <v>24</v>
      </c>
      <c r="N2" s="9" t="s">
        <v>25</v>
      </c>
      <c r="O2" s="9" t="s">
        <v>26</v>
      </c>
      <c r="P2" s="4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1"/>
      <c r="AQ2" s="1"/>
    </row>
    <row r="3" spans="1:43" ht="13.5" customHeight="1" x14ac:dyDescent="0.15">
      <c r="A3" s="17" t="str">
        <f>RKA!B8</f>
        <v>Lain-lain</v>
      </c>
      <c r="B3" s="11">
        <f>RKA!C8</f>
        <v>1</v>
      </c>
      <c r="C3" s="20">
        <f>RKA!E8/RKA!E7*100</f>
        <v>3.125</v>
      </c>
      <c r="D3" s="9"/>
      <c r="E3" s="9"/>
      <c r="F3" s="9"/>
      <c r="G3" s="9"/>
      <c r="H3" s="9"/>
      <c r="I3" s="9">
        <v>1</v>
      </c>
      <c r="J3" s="9"/>
      <c r="K3" s="9"/>
      <c r="L3" s="9"/>
      <c r="M3" s="9"/>
      <c r="N3" s="9"/>
      <c r="O3" s="9"/>
      <c r="P3" s="4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3" ht="13.5" customHeight="1" x14ac:dyDescent="0.15">
      <c r="A4" s="17" t="str">
        <f>RKA!B9</f>
        <v>Lain-lain</v>
      </c>
      <c r="B4" s="11">
        <f>RKA!C9</f>
        <v>1</v>
      </c>
      <c r="C4" s="20">
        <f>RKA!E9/RKA!E7*100</f>
        <v>3.125</v>
      </c>
      <c r="D4" s="9"/>
      <c r="E4" s="9"/>
      <c r="F4" s="9"/>
      <c r="G4" s="9"/>
      <c r="H4" s="9"/>
      <c r="I4" s="9">
        <v>3</v>
      </c>
      <c r="J4" s="9"/>
      <c r="K4" s="9"/>
      <c r="L4" s="9"/>
      <c r="M4" s="9"/>
      <c r="N4" s="9"/>
      <c r="O4" s="9"/>
      <c r="P4" s="4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3" ht="13.5" customHeight="1" x14ac:dyDescent="0.15">
      <c r="A5" s="17" t="str">
        <f>RKA!B10</f>
        <v>Lain-lain</v>
      </c>
      <c r="B5" s="11">
        <f>RKA!C10</f>
        <v>1</v>
      </c>
      <c r="C5" s="20">
        <f>RKA!E10/RKA!E7*100</f>
        <v>3.125</v>
      </c>
      <c r="D5" s="9"/>
      <c r="E5" s="9"/>
      <c r="F5" s="9"/>
      <c r="G5" s="9"/>
      <c r="H5" s="9"/>
      <c r="I5" s="9"/>
      <c r="J5" s="9"/>
      <c r="K5" s="9"/>
      <c r="L5" s="9"/>
      <c r="M5" s="9"/>
      <c r="N5" s="9">
        <v>1</v>
      </c>
      <c r="O5" s="9"/>
      <c r="P5" s="4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3" ht="13.5" customHeight="1" x14ac:dyDescent="0.15">
      <c r="A6" s="17" t="str">
        <f>RKA!B11</f>
        <v>Lain-lain</v>
      </c>
      <c r="B6" s="11">
        <f>RKA!C11</f>
        <v>1</v>
      </c>
      <c r="C6" s="20">
        <f>RKA!E11/RKA!E7*100</f>
        <v>3.125</v>
      </c>
      <c r="D6" s="9"/>
      <c r="E6" s="9"/>
      <c r="F6" s="9"/>
      <c r="G6" s="9"/>
      <c r="H6" s="9"/>
      <c r="I6" s="9"/>
      <c r="J6" s="9"/>
      <c r="K6" s="9"/>
      <c r="L6" s="9"/>
      <c r="M6" s="9"/>
      <c r="N6" s="9">
        <v>1</v>
      </c>
      <c r="O6" s="9"/>
      <c r="P6" s="4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3" ht="13.5" customHeight="1" x14ac:dyDescent="0.15">
      <c r="A7" s="17" t="str">
        <f>RKA!B12</f>
        <v>Lain-lain</v>
      </c>
      <c r="B7" s="11">
        <f>RKA!C12</f>
        <v>1</v>
      </c>
      <c r="C7" s="20">
        <f>RKA!E12/RKA!E7*100</f>
        <v>3.125</v>
      </c>
      <c r="D7" s="9"/>
      <c r="E7" s="9"/>
      <c r="F7" s="9"/>
      <c r="G7" s="9"/>
      <c r="H7" s="9"/>
      <c r="I7" s="9"/>
      <c r="J7" s="9"/>
      <c r="K7" s="9"/>
      <c r="L7" s="9"/>
      <c r="M7" s="9"/>
      <c r="N7" s="9">
        <v>3</v>
      </c>
      <c r="O7" s="9"/>
      <c r="P7" s="4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3" ht="13.5" customHeight="1" x14ac:dyDescent="0.15">
      <c r="A8" s="17" t="str">
        <f>RKA!B13</f>
        <v>Lain-lain</v>
      </c>
      <c r="B8" s="11">
        <f>RKA!C13</f>
        <v>1</v>
      </c>
      <c r="C8" s="20">
        <f>RKA!E13/RKA!E7*100</f>
        <v>3.125</v>
      </c>
      <c r="D8" s="9">
        <v>1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4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3" ht="13.5" customHeight="1" x14ac:dyDescent="0.15">
      <c r="A9" s="17" t="str">
        <f>RKA!B14</f>
        <v>Lain-lain</v>
      </c>
      <c r="B9" s="11">
        <f>RKA!C14</f>
        <v>1</v>
      </c>
      <c r="C9" s="20">
        <f>RKA!E14/RKA!E7*100</f>
        <v>3.125</v>
      </c>
      <c r="D9" s="9">
        <v>1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4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3" ht="13.5" customHeight="1" x14ac:dyDescent="0.15">
      <c r="A10" s="17" t="str">
        <f>RKA!B15</f>
        <v>Lain-lain</v>
      </c>
      <c r="B10" s="11">
        <f>RKA!C15</f>
        <v>1</v>
      </c>
      <c r="C10" s="20">
        <f>RKA!E15/RKA!E7*100</f>
        <v>3.125</v>
      </c>
      <c r="D10" s="9"/>
      <c r="E10" s="9"/>
      <c r="F10" s="9"/>
      <c r="G10" s="9"/>
      <c r="H10" s="9"/>
      <c r="I10" s="77"/>
      <c r="J10" s="77"/>
      <c r="K10" s="77">
        <v>0.3</v>
      </c>
      <c r="L10" s="77">
        <v>0.5</v>
      </c>
      <c r="M10" s="9">
        <v>0.2</v>
      </c>
      <c r="N10" s="9"/>
      <c r="O10" s="9"/>
      <c r="P10" s="78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3" ht="13.5" customHeight="1" x14ac:dyDescent="0.15">
      <c r="A11" s="17" t="str">
        <f>RKA!B16</f>
        <v>Lain-lain</v>
      </c>
      <c r="B11" s="11">
        <f>RKA!C16</f>
        <v>1</v>
      </c>
      <c r="C11" s="20">
        <f>RKA!E16/RKA!E7*100</f>
        <v>3.125</v>
      </c>
      <c r="D11" s="9"/>
      <c r="E11" s="9"/>
      <c r="F11" s="9"/>
      <c r="G11" s="9"/>
      <c r="H11" s="9"/>
      <c r="I11" s="9"/>
      <c r="J11" s="9"/>
      <c r="K11" s="77">
        <v>0.3</v>
      </c>
      <c r="L11" s="77">
        <v>0.5</v>
      </c>
      <c r="M11" s="9">
        <v>0.2</v>
      </c>
      <c r="N11" s="9"/>
      <c r="O11" s="9"/>
      <c r="P11" s="4"/>
      <c r="Q11" s="6"/>
      <c r="R11" s="6"/>
      <c r="S11" s="6"/>
      <c r="T11" s="6"/>
      <c r="U11" s="6"/>
      <c r="V11" s="6"/>
      <c r="W11" s="6"/>
      <c r="X11" s="6">
        <f>0.05*0.7</f>
        <v>3.4999999999999996E-2</v>
      </c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43" ht="13.5" customHeight="1" x14ac:dyDescent="0.15">
      <c r="A12" s="17" t="str">
        <f>RKA!B17</f>
        <v>Lain-lain</v>
      </c>
      <c r="B12" s="11">
        <f>RKA!C17</f>
        <v>1</v>
      </c>
      <c r="C12" s="20">
        <f>RKA!E17/RKA!E7*100</f>
        <v>3.125</v>
      </c>
      <c r="D12" s="9"/>
      <c r="E12" s="9"/>
      <c r="F12" s="9"/>
      <c r="G12" s="9"/>
      <c r="H12" s="9"/>
      <c r="I12" s="9"/>
      <c r="J12" s="9"/>
      <c r="K12" s="77">
        <v>0.3</v>
      </c>
      <c r="L12" s="77">
        <v>0.5</v>
      </c>
      <c r="M12" s="9">
        <v>0.2</v>
      </c>
      <c r="N12" s="9"/>
      <c r="O12" s="9"/>
      <c r="P12" s="4"/>
      <c r="Q12" s="6"/>
      <c r="R12" s="6"/>
      <c r="S12" s="6"/>
      <c r="T12" s="6"/>
      <c r="U12" s="6"/>
      <c r="V12" s="6"/>
      <c r="W12" s="6"/>
      <c r="X12" s="79">
        <f>0.2*0.7</f>
        <v>0.13999999999999999</v>
      </c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3" ht="13.5" customHeight="1" x14ac:dyDescent="0.15">
      <c r="A13" s="17" t="str">
        <f>RKA!B18</f>
        <v>Lain-lain</v>
      </c>
      <c r="B13" s="11">
        <f>RKA!C18</f>
        <v>1</v>
      </c>
      <c r="C13" s="20">
        <f>RKA!E18/RKA!E7*100</f>
        <v>3.125</v>
      </c>
      <c r="D13" s="9"/>
      <c r="E13" s="9"/>
      <c r="F13" s="9"/>
      <c r="G13" s="9"/>
      <c r="H13" s="9"/>
      <c r="I13" s="9"/>
      <c r="J13" s="9"/>
      <c r="K13" s="77">
        <v>0.3</v>
      </c>
      <c r="L13" s="77">
        <v>0.5</v>
      </c>
      <c r="M13" s="9">
        <v>0.2</v>
      </c>
      <c r="N13" s="9"/>
      <c r="O13" s="9"/>
      <c r="P13" s="4"/>
      <c r="Q13" s="6"/>
      <c r="R13" s="6"/>
      <c r="S13" s="6"/>
      <c r="T13" s="6"/>
      <c r="U13" s="6"/>
      <c r="V13" s="6"/>
      <c r="W13" s="6"/>
      <c r="X13" s="79">
        <f>0.5*0.7</f>
        <v>0.35</v>
      </c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43" ht="13.5" customHeight="1" x14ac:dyDescent="0.15">
      <c r="A14" s="17" t="str">
        <f>RKA!B19</f>
        <v>Lain-lain</v>
      </c>
      <c r="B14" s="11">
        <f>RKA!C19</f>
        <v>1</v>
      </c>
      <c r="C14" s="20">
        <f>RKA!E19/RKA!E7*100</f>
        <v>3.125</v>
      </c>
      <c r="D14" s="9"/>
      <c r="E14" s="9"/>
      <c r="F14" s="9"/>
      <c r="G14" s="9"/>
      <c r="H14" s="9"/>
      <c r="I14" s="9"/>
      <c r="J14" s="9"/>
      <c r="K14" s="77">
        <v>0.3</v>
      </c>
      <c r="L14" s="77">
        <v>0.5</v>
      </c>
      <c r="M14" s="9">
        <v>0.2</v>
      </c>
      <c r="N14" s="9"/>
      <c r="O14" s="9"/>
      <c r="P14" s="4"/>
      <c r="Q14" s="6"/>
      <c r="R14" s="6"/>
      <c r="S14" s="6"/>
      <c r="T14" s="6"/>
      <c r="U14" s="6"/>
      <c r="V14" s="6"/>
      <c r="W14" s="6"/>
      <c r="X14" s="79">
        <f>0.25*0.7</f>
        <v>0.17499999999999999</v>
      </c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</row>
    <row r="15" spans="1:43" ht="13.5" customHeight="1" x14ac:dyDescent="0.15">
      <c r="A15" s="17" t="str">
        <f>RKA!B20</f>
        <v>Lain-lain</v>
      </c>
      <c r="B15" s="42">
        <f>RKA!C20</f>
        <v>1</v>
      </c>
      <c r="C15" s="20">
        <f>RKA!E20/RKA!E7*100</f>
        <v>3.125</v>
      </c>
      <c r="D15" s="9"/>
      <c r="E15" s="9"/>
      <c r="F15" s="9"/>
      <c r="G15" s="9"/>
      <c r="H15" s="9"/>
      <c r="I15" s="9"/>
      <c r="J15" s="9">
        <v>9000</v>
      </c>
      <c r="K15" s="9"/>
      <c r="L15" s="9"/>
      <c r="M15" s="9">
        <v>290</v>
      </c>
      <c r="N15" s="9"/>
      <c r="O15" s="9"/>
      <c r="P15" s="4"/>
      <c r="Q15" s="6"/>
      <c r="R15" s="6"/>
      <c r="S15" s="6"/>
      <c r="T15" s="6"/>
      <c r="U15" s="6"/>
      <c r="V15" s="6"/>
      <c r="W15" s="6"/>
      <c r="X15" s="79">
        <f>SUM(X11:X14)</f>
        <v>0.7</v>
      </c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1:43" ht="13.5" customHeight="1" x14ac:dyDescent="0.15">
      <c r="A16" s="17" t="str">
        <f>RKA!B21</f>
        <v>Lain-lain</v>
      </c>
      <c r="B16" s="42">
        <f>RKA!C21</f>
        <v>1</v>
      </c>
      <c r="C16" s="20">
        <f>RKA!E21/RKA!E7*100</f>
        <v>3.125</v>
      </c>
      <c r="D16" s="9"/>
      <c r="E16" s="9"/>
      <c r="F16" s="9"/>
      <c r="G16" s="9"/>
      <c r="H16" s="9"/>
      <c r="I16" s="9"/>
      <c r="J16" s="9">
        <v>6</v>
      </c>
      <c r="K16" s="9"/>
      <c r="L16" s="9"/>
      <c r="M16" s="9"/>
      <c r="N16" s="9"/>
      <c r="O16" s="9"/>
      <c r="P16" s="4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1:41" ht="13.5" customHeight="1" x14ac:dyDescent="0.15">
      <c r="A17" s="17" t="str">
        <f>RKA!B22</f>
        <v>Lain-lain</v>
      </c>
      <c r="B17" s="42">
        <f>RKA!C22</f>
        <v>1</v>
      </c>
      <c r="C17" s="20">
        <f>RKA!E22/RKA!E7*100</f>
        <v>3.125</v>
      </c>
      <c r="D17" s="9"/>
      <c r="E17" s="9"/>
      <c r="F17" s="9"/>
      <c r="G17" s="9"/>
      <c r="H17" s="9"/>
      <c r="I17" s="9"/>
      <c r="J17" s="9">
        <v>10</v>
      </c>
      <c r="K17" s="9"/>
      <c r="L17" s="9"/>
      <c r="M17" s="9"/>
      <c r="N17" s="9"/>
      <c r="O17" s="9"/>
      <c r="P17" s="4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41" ht="13.5" customHeight="1" x14ac:dyDescent="0.15">
      <c r="A18" s="17" t="str">
        <f>RKA!B23</f>
        <v>Lain-lain</v>
      </c>
      <c r="B18" s="42">
        <f>RKA!C23</f>
        <v>1</v>
      </c>
      <c r="C18" s="20">
        <f>RKA!E23/RKA!E7*100</f>
        <v>3.125</v>
      </c>
      <c r="D18" s="9"/>
      <c r="E18" s="9"/>
      <c r="F18" s="9"/>
      <c r="G18" s="9"/>
      <c r="H18" s="9"/>
      <c r="I18" s="9">
        <v>20</v>
      </c>
      <c r="J18" s="9">
        <v>20</v>
      </c>
      <c r="K18" s="9">
        <v>20</v>
      </c>
      <c r="L18" s="9"/>
      <c r="M18" s="9"/>
      <c r="N18" s="9"/>
      <c r="O18" s="9"/>
      <c r="P18" s="4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1:41" ht="13.5" customHeight="1" x14ac:dyDescent="0.15">
      <c r="A19" s="17" t="str">
        <f>RKA!B24</f>
        <v>Lain-lain</v>
      </c>
      <c r="B19" s="42">
        <f>RKA!C24</f>
        <v>1</v>
      </c>
      <c r="C19" s="20">
        <f>RKA!E24/RKA!E7*100</f>
        <v>3.125</v>
      </c>
      <c r="D19" s="9"/>
      <c r="E19" s="9"/>
      <c r="F19" s="9"/>
      <c r="G19" s="9"/>
      <c r="H19" s="9"/>
      <c r="I19" s="9">
        <v>5</v>
      </c>
      <c r="J19" s="9"/>
      <c r="K19" s="9"/>
      <c r="L19" s="9"/>
      <c r="M19" s="9"/>
      <c r="N19" s="9"/>
      <c r="O19" s="9"/>
      <c r="P19" s="4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</row>
    <row r="20" spans="1:41" ht="13.5" customHeight="1" x14ac:dyDescent="0.15">
      <c r="A20" s="17" t="str">
        <f>RKA!B25</f>
        <v>Lain-lain</v>
      </c>
      <c r="B20" s="42">
        <f>RKA!C25</f>
        <v>1</v>
      </c>
      <c r="C20" s="20">
        <f>RKA!E25/RKA!E7*100</f>
        <v>3.125</v>
      </c>
      <c r="D20" s="9"/>
      <c r="E20" s="9"/>
      <c r="F20" s="9"/>
      <c r="G20" s="9"/>
      <c r="H20" s="9"/>
      <c r="I20" s="9"/>
      <c r="J20" s="9"/>
      <c r="K20" s="9"/>
      <c r="L20" s="9"/>
      <c r="M20" s="9">
        <v>1</v>
      </c>
      <c r="N20" s="9"/>
      <c r="O20" s="9"/>
      <c r="P20" s="4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1:41" ht="13.5" customHeight="1" x14ac:dyDescent="0.15">
      <c r="A21" s="17" t="str">
        <f>RKA!B26</f>
        <v>Lain-lain</v>
      </c>
      <c r="B21" s="42">
        <f>RKA!C26</f>
        <v>1</v>
      </c>
      <c r="C21" s="20">
        <f>RKA!E26/RKA!E7*100</f>
        <v>3.125</v>
      </c>
      <c r="D21" s="9"/>
      <c r="E21" s="9"/>
      <c r="F21" s="9"/>
      <c r="G21" s="9"/>
      <c r="H21" s="9"/>
      <c r="I21" s="9"/>
      <c r="J21" s="9"/>
      <c r="K21" s="9"/>
      <c r="L21" s="9"/>
      <c r="M21" s="9">
        <v>1</v>
      </c>
      <c r="N21" s="9"/>
      <c r="O21" s="9"/>
      <c r="P21" s="4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</row>
    <row r="22" spans="1:41" ht="13.5" customHeight="1" x14ac:dyDescent="0.15">
      <c r="A22" s="17" t="str">
        <f>RKA!B27</f>
        <v>Lain-lain</v>
      </c>
      <c r="B22" s="42">
        <f>RKA!C27</f>
        <v>1</v>
      </c>
      <c r="C22" s="20">
        <f>RKA!E27/RKA!E7*100</f>
        <v>3.125</v>
      </c>
      <c r="D22" s="9"/>
      <c r="E22" s="9"/>
      <c r="F22" s="9"/>
      <c r="G22" s="9"/>
      <c r="H22" s="9"/>
      <c r="I22" s="9"/>
      <c r="J22" s="9"/>
      <c r="K22" s="9"/>
      <c r="L22" s="9"/>
      <c r="M22" s="9">
        <v>1</v>
      </c>
      <c r="N22" s="9"/>
      <c r="O22" s="9"/>
      <c r="P22" s="4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1:41" ht="13.5" customHeight="1" x14ac:dyDescent="0.15">
      <c r="A23" s="17" t="str">
        <f>RKA!B28</f>
        <v>Lain-lain</v>
      </c>
      <c r="B23" s="42">
        <f>RKA!C28</f>
        <v>1</v>
      </c>
      <c r="C23" s="20">
        <f>RKA!E28/RKA!E7*100</f>
        <v>3.125</v>
      </c>
      <c r="D23" s="9"/>
      <c r="E23" s="9"/>
      <c r="F23" s="9"/>
      <c r="G23" s="9"/>
      <c r="H23" s="9"/>
      <c r="I23" s="9"/>
      <c r="J23" s="9"/>
      <c r="K23" s="9"/>
      <c r="L23" s="9"/>
      <c r="M23" s="9">
        <v>1</v>
      </c>
      <c r="N23" s="9"/>
      <c r="O23" s="9"/>
      <c r="P23" s="4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1:41" ht="13.5" customHeight="1" x14ac:dyDescent="0.15">
      <c r="A24" s="17" t="str">
        <f>RKA!B29</f>
        <v>Lain-lain</v>
      </c>
      <c r="B24" s="42">
        <f>RKA!C29</f>
        <v>1</v>
      </c>
      <c r="C24" s="20">
        <f>RKA!E29/RKA!E7*100</f>
        <v>3.125</v>
      </c>
      <c r="D24" s="9"/>
      <c r="E24" s="9"/>
      <c r="F24" s="9"/>
      <c r="G24" s="9"/>
      <c r="H24" s="9"/>
      <c r="I24" s="9"/>
      <c r="J24" s="9"/>
      <c r="K24" s="9"/>
      <c r="L24" s="9"/>
      <c r="M24" s="9">
        <v>1</v>
      </c>
      <c r="N24" s="9"/>
      <c r="O24" s="9"/>
      <c r="P24" s="4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1:41" ht="13.5" customHeight="1" x14ac:dyDescent="0.15">
      <c r="A25" s="17" t="str">
        <f>RKA!B30</f>
        <v>Lain-lain</v>
      </c>
      <c r="B25" s="42">
        <f>RKA!C30</f>
        <v>1</v>
      </c>
      <c r="C25" s="20">
        <f>RKA!E30/RKA!E7*100</f>
        <v>3.125</v>
      </c>
      <c r="D25" s="9"/>
      <c r="E25" s="9"/>
      <c r="F25" s="9"/>
      <c r="G25" s="9"/>
      <c r="H25" s="9"/>
      <c r="I25" s="9"/>
      <c r="J25" s="9"/>
      <c r="K25" s="9"/>
      <c r="L25" s="9"/>
      <c r="M25" s="9">
        <v>1</v>
      </c>
      <c r="N25" s="9"/>
      <c r="O25" s="9"/>
      <c r="P25" s="4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</row>
    <row r="26" spans="1:41" ht="13.5" customHeight="1" x14ac:dyDescent="0.15">
      <c r="A26" s="17" t="str">
        <f>RKA!B31</f>
        <v>Lain-lain</v>
      </c>
      <c r="B26" s="42">
        <f>RKA!C31</f>
        <v>1</v>
      </c>
      <c r="C26" s="20">
        <f>RKA!E31/RKA!E7*100</f>
        <v>3.125</v>
      </c>
      <c r="D26" s="9"/>
      <c r="E26" s="9"/>
      <c r="F26" s="9"/>
      <c r="G26" s="9"/>
      <c r="H26" s="9"/>
      <c r="I26" s="9"/>
      <c r="J26" s="9"/>
      <c r="K26" s="9"/>
      <c r="L26" s="9"/>
      <c r="M26" s="9">
        <v>1</v>
      </c>
      <c r="N26" s="9"/>
      <c r="O26" s="9"/>
      <c r="P26" s="4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</row>
    <row r="27" spans="1:41" ht="13.5" customHeight="1" x14ac:dyDescent="0.15">
      <c r="A27" s="17" t="str">
        <f>RKA!B32</f>
        <v>Lain-lain</v>
      </c>
      <c r="B27" s="42">
        <f>RKA!C32</f>
        <v>1</v>
      </c>
      <c r="C27" s="20">
        <f>RKA!E32/RKA!E7*100</f>
        <v>3.125</v>
      </c>
      <c r="D27" s="9"/>
      <c r="E27" s="9"/>
      <c r="F27" s="9"/>
      <c r="G27" s="9"/>
      <c r="H27" s="9"/>
      <c r="I27" s="9"/>
      <c r="J27" s="9"/>
      <c r="K27" s="9"/>
      <c r="L27" s="9"/>
      <c r="M27" s="9">
        <v>1</v>
      </c>
      <c r="N27" s="9"/>
      <c r="O27" s="9"/>
      <c r="P27" s="4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</row>
    <row r="28" spans="1:41" ht="13.5" customHeight="1" x14ac:dyDescent="0.15">
      <c r="A28" s="17" t="str">
        <f>RKA!B33</f>
        <v>Lain-lain</v>
      </c>
      <c r="B28" s="42">
        <f>RKA!C33</f>
        <v>1</v>
      </c>
      <c r="C28" s="20">
        <f>RKA!E33/RKA!E7*100</f>
        <v>3.125</v>
      </c>
      <c r="D28" s="9"/>
      <c r="E28" s="9"/>
      <c r="F28" s="9"/>
      <c r="G28" s="9"/>
      <c r="H28" s="9"/>
      <c r="I28" s="9"/>
      <c r="J28" s="9"/>
      <c r="K28" s="9"/>
      <c r="L28" s="9"/>
      <c r="M28" s="9">
        <v>1</v>
      </c>
      <c r="N28" s="9"/>
      <c r="O28" s="9"/>
      <c r="P28" s="4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</row>
    <row r="29" spans="1:41" ht="13.5" customHeight="1" x14ac:dyDescent="0.15">
      <c r="A29" s="17" t="str">
        <f>RKA!B34</f>
        <v>Lain-lain</v>
      </c>
      <c r="B29" s="42">
        <f>RKA!C34</f>
        <v>1</v>
      </c>
      <c r="C29" s="20">
        <f>RKA!E34/RKA!E7*100</f>
        <v>3.125</v>
      </c>
      <c r="D29" s="9"/>
      <c r="E29" s="9"/>
      <c r="F29" s="9"/>
      <c r="G29" s="9"/>
      <c r="H29" s="9"/>
      <c r="I29" s="9"/>
      <c r="J29" s="9"/>
      <c r="K29" s="9"/>
      <c r="L29" s="9"/>
      <c r="M29" s="9">
        <v>1</v>
      </c>
      <c r="N29" s="9"/>
      <c r="O29" s="9"/>
      <c r="P29" s="4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</row>
    <row r="30" spans="1:41" ht="13.5" customHeight="1" x14ac:dyDescent="0.15">
      <c r="A30" s="17" t="str">
        <f>RKA!B35</f>
        <v>Lain-lain</v>
      </c>
      <c r="B30" s="42">
        <f>RKA!C35</f>
        <v>1</v>
      </c>
      <c r="C30" s="20">
        <f>RKA!E35/RKA!E7*100</f>
        <v>3.125</v>
      </c>
      <c r="D30" s="9"/>
      <c r="E30" s="9"/>
      <c r="F30" s="9"/>
      <c r="G30" s="9"/>
      <c r="H30" s="9"/>
      <c r="I30" s="9"/>
      <c r="J30" s="9"/>
      <c r="K30" s="9"/>
      <c r="L30" s="9"/>
      <c r="M30" s="9">
        <v>1</v>
      </c>
      <c r="N30" s="9"/>
      <c r="O30" s="9"/>
      <c r="P30" s="4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</row>
    <row r="31" spans="1:41" ht="13.5" customHeight="1" x14ac:dyDescent="0.15">
      <c r="A31" s="17" t="str">
        <f>RKA!B36</f>
        <v>Lain-lain</v>
      </c>
      <c r="B31" s="42">
        <f>RKA!C36</f>
        <v>1</v>
      </c>
      <c r="C31" s="20">
        <f>RKA!E36/RKA!E7*100</f>
        <v>3.125</v>
      </c>
      <c r="D31" s="9"/>
      <c r="E31" s="9"/>
      <c r="F31" s="9"/>
      <c r="G31" s="9"/>
      <c r="H31" s="9"/>
      <c r="I31" s="9"/>
      <c r="J31" s="9"/>
      <c r="K31" s="9"/>
      <c r="L31" s="9"/>
      <c r="M31" s="9">
        <v>1</v>
      </c>
      <c r="N31" s="9"/>
      <c r="O31" s="9"/>
      <c r="P31" s="4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2" spans="1:41" ht="13.5" customHeight="1" x14ac:dyDescent="0.15">
      <c r="A32" s="17" t="str">
        <f>RKA!B37</f>
        <v>Lain-lain</v>
      </c>
      <c r="B32" s="42">
        <f>RKA!C37</f>
        <v>1</v>
      </c>
      <c r="C32" s="20">
        <f>RKA!E37/RKA!E7*100</f>
        <v>3.125</v>
      </c>
      <c r="D32" s="9"/>
      <c r="E32" s="9"/>
      <c r="F32" s="9"/>
      <c r="G32" s="9"/>
      <c r="H32" s="9"/>
      <c r="I32" s="9"/>
      <c r="J32" s="9"/>
      <c r="K32" s="9"/>
      <c r="L32" s="9"/>
      <c r="M32" s="9">
        <v>1</v>
      </c>
      <c r="N32" s="9"/>
      <c r="O32" s="9"/>
      <c r="P32" s="4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</row>
    <row r="33" spans="1:41" ht="13.5" customHeight="1" x14ac:dyDescent="0.15">
      <c r="A33" s="17" t="str">
        <f>RKA!B38</f>
        <v>Lain-lain</v>
      </c>
      <c r="B33" s="42">
        <f>RKA!C38</f>
        <v>1</v>
      </c>
      <c r="C33" s="20">
        <f>RKA!E38/RKA!E7*100</f>
        <v>3.125</v>
      </c>
      <c r="D33" s="9"/>
      <c r="E33" s="9"/>
      <c r="F33" s="9"/>
      <c r="G33" s="9"/>
      <c r="H33" s="9"/>
      <c r="I33" s="9"/>
      <c r="J33" s="9"/>
      <c r="K33" s="9"/>
      <c r="L33" s="9"/>
      <c r="M33" s="9">
        <v>1</v>
      </c>
      <c r="N33" s="9"/>
      <c r="O33" s="9"/>
      <c r="P33" s="4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</row>
    <row r="34" spans="1:41" ht="13.5" customHeight="1" x14ac:dyDescent="0.15">
      <c r="A34" s="17" t="str">
        <f>RKA!B39</f>
        <v>Lain-lain</v>
      </c>
      <c r="B34" s="42">
        <f>RKA!C39</f>
        <v>1</v>
      </c>
      <c r="C34" s="20">
        <f>RKA!E39/RKA!E7*100</f>
        <v>3.125</v>
      </c>
      <c r="D34" s="9"/>
      <c r="E34" s="9"/>
      <c r="F34" s="9"/>
      <c r="G34" s="9"/>
      <c r="H34" s="9"/>
      <c r="I34" s="9"/>
      <c r="J34" s="9"/>
      <c r="K34" s="9"/>
      <c r="L34" s="9"/>
      <c r="M34" s="9">
        <v>1</v>
      </c>
      <c r="N34" s="9"/>
      <c r="O34" s="9"/>
      <c r="P34" s="4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</row>
    <row r="35" spans="1:41" ht="13.5" customHeight="1" x14ac:dyDescent="0.15">
      <c r="A35" s="17"/>
      <c r="B35" s="42"/>
      <c r="C35" s="2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4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1:41" ht="13.5" customHeight="1" x14ac:dyDescent="0.15">
      <c r="A36" s="7"/>
      <c r="B36" s="18"/>
      <c r="C36" s="12">
        <f>SUM(C3:C34)</f>
        <v>100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4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7" spans="1:41" ht="13.5" customHeight="1" x14ac:dyDescent="0.15">
      <c r="A37" s="21"/>
      <c r="B37" s="3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4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</row>
    <row r="38" spans="1:41" ht="13.5" customHeight="1" x14ac:dyDescent="0.15">
      <c r="A38" s="75" t="str">
        <f t="shared" ref="A38:A55" si="0">A2</f>
        <v>Belanja Modal</v>
      </c>
      <c r="B38" s="8" t="s">
        <v>28</v>
      </c>
      <c r="C38" s="10" t="s">
        <v>15</v>
      </c>
      <c r="D38" s="9" t="s">
        <v>16</v>
      </c>
      <c r="E38" s="9" t="s">
        <v>17</v>
      </c>
      <c r="F38" s="9" t="s">
        <v>18</v>
      </c>
      <c r="G38" s="9" t="s">
        <v>19</v>
      </c>
      <c r="H38" s="9" t="s">
        <v>20</v>
      </c>
      <c r="I38" s="9" t="s">
        <v>21</v>
      </c>
      <c r="J38" s="9" t="s">
        <v>22</v>
      </c>
      <c r="K38" s="9" t="s">
        <v>23</v>
      </c>
      <c r="L38" s="9" t="s">
        <v>24</v>
      </c>
      <c r="M38" s="9" t="s">
        <v>25</v>
      </c>
      <c r="N38" s="9" t="s">
        <v>26</v>
      </c>
      <c r="O38" s="5"/>
      <c r="P38" s="4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1:41" ht="13.5" customHeight="1" x14ac:dyDescent="0.15">
      <c r="A39" s="49" t="str">
        <f t="shared" si="0"/>
        <v>Lain-lain</v>
      </c>
      <c r="B39" s="50">
        <f>RKA!E8/RKA!E6</f>
        <v>3.125E-2</v>
      </c>
      <c r="C39" s="35">
        <f t="shared" ref="C39:C54" si="1">D3/B3*C3</f>
        <v>0</v>
      </c>
      <c r="D39" s="35">
        <f t="shared" ref="D39:D54" si="2">(E3/B3*C3)+C39</f>
        <v>0</v>
      </c>
      <c r="E39" s="35">
        <f t="shared" ref="E39:E54" si="3">(F3/B3*C3)+D39</f>
        <v>0</v>
      </c>
      <c r="F39" s="35">
        <f t="shared" ref="F39:F54" si="4">(G3/B3*C3)+E39</f>
        <v>0</v>
      </c>
      <c r="G39" s="35">
        <f t="shared" ref="G39:G54" si="5">(H3/B3*C3)+F39</f>
        <v>0</v>
      </c>
      <c r="H39" s="35">
        <f t="shared" ref="H39:H54" si="6">(I3/B3*C3)+G39</f>
        <v>3.125</v>
      </c>
      <c r="I39" s="35">
        <f t="shared" ref="I39:I54" si="7">(J3/B3*C3)+H39</f>
        <v>3.125</v>
      </c>
      <c r="J39" s="35">
        <f t="shared" ref="J39:J54" si="8">(K3/B3*C3)+I39</f>
        <v>3.125</v>
      </c>
      <c r="K39" s="35">
        <f t="shared" ref="K39:K54" si="9">(L3/B3*C3)+J39</f>
        <v>3.125</v>
      </c>
      <c r="L39" s="35">
        <f t="shared" ref="L39:L54" si="10">(M3/B3*C3)+K39</f>
        <v>3.125</v>
      </c>
      <c r="M39" s="35">
        <f t="shared" ref="M39:M54" si="11">(N3/B3*C3)+L39</f>
        <v>3.125</v>
      </c>
      <c r="N39" s="35">
        <f t="shared" ref="N39:N54" si="12">(O3/B3*C3)+M39</f>
        <v>3.125</v>
      </c>
      <c r="O39" s="5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</row>
    <row r="40" spans="1:41" ht="13.5" customHeight="1" x14ac:dyDescent="0.15">
      <c r="A40" s="49" t="str">
        <f t="shared" si="0"/>
        <v>Lain-lain</v>
      </c>
      <c r="B40" s="50">
        <f>RKA!E9/RKA!E6</f>
        <v>3.125E-2</v>
      </c>
      <c r="C40" s="35">
        <f t="shared" si="1"/>
        <v>0</v>
      </c>
      <c r="D40" s="35">
        <f t="shared" si="2"/>
        <v>0</v>
      </c>
      <c r="E40" s="35">
        <f t="shared" si="3"/>
        <v>0</v>
      </c>
      <c r="F40" s="35">
        <f t="shared" si="4"/>
        <v>0</v>
      </c>
      <c r="G40" s="35">
        <f t="shared" si="5"/>
        <v>0</v>
      </c>
      <c r="H40" s="35">
        <f t="shared" si="6"/>
        <v>9.375</v>
      </c>
      <c r="I40" s="35">
        <f t="shared" si="7"/>
        <v>9.375</v>
      </c>
      <c r="J40" s="35">
        <f t="shared" si="8"/>
        <v>9.375</v>
      </c>
      <c r="K40" s="35">
        <f t="shared" si="9"/>
        <v>9.375</v>
      </c>
      <c r="L40" s="35">
        <f t="shared" si="10"/>
        <v>9.375</v>
      </c>
      <c r="M40" s="35">
        <f t="shared" si="11"/>
        <v>9.375</v>
      </c>
      <c r="N40" s="35">
        <f t="shared" si="12"/>
        <v>9.375</v>
      </c>
      <c r="O40" s="5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</row>
    <row r="41" spans="1:41" ht="13.5" customHeight="1" x14ac:dyDescent="0.15">
      <c r="A41" s="49" t="str">
        <f t="shared" si="0"/>
        <v>Lain-lain</v>
      </c>
      <c r="B41" s="50">
        <f>RKA!E10/RKA!E6</f>
        <v>3.125E-2</v>
      </c>
      <c r="C41" s="35">
        <f t="shared" si="1"/>
        <v>0</v>
      </c>
      <c r="D41" s="35">
        <f t="shared" si="2"/>
        <v>0</v>
      </c>
      <c r="E41" s="35">
        <f t="shared" si="3"/>
        <v>0</v>
      </c>
      <c r="F41" s="35">
        <f t="shared" si="4"/>
        <v>0</v>
      </c>
      <c r="G41" s="35">
        <f t="shared" si="5"/>
        <v>0</v>
      </c>
      <c r="H41" s="35">
        <f t="shared" si="6"/>
        <v>0</v>
      </c>
      <c r="I41" s="35">
        <f t="shared" si="7"/>
        <v>0</v>
      </c>
      <c r="J41" s="35">
        <f t="shared" si="8"/>
        <v>0</v>
      </c>
      <c r="K41" s="35">
        <f t="shared" si="9"/>
        <v>0</v>
      </c>
      <c r="L41" s="35">
        <f t="shared" si="10"/>
        <v>0</v>
      </c>
      <c r="M41" s="35">
        <f t="shared" si="11"/>
        <v>3.125</v>
      </c>
      <c r="N41" s="35">
        <f t="shared" si="12"/>
        <v>3.125</v>
      </c>
      <c r="O41" s="5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</row>
    <row r="42" spans="1:41" ht="13.5" customHeight="1" x14ac:dyDescent="0.15">
      <c r="A42" s="49" t="str">
        <f t="shared" si="0"/>
        <v>Lain-lain</v>
      </c>
      <c r="B42" s="50">
        <f>RKA!E11/RKA!E6</f>
        <v>3.125E-2</v>
      </c>
      <c r="C42" s="35">
        <f t="shared" si="1"/>
        <v>0</v>
      </c>
      <c r="D42" s="35">
        <f t="shared" si="2"/>
        <v>0</v>
      </c>
      <c r="E42" s="35">
        <f t="shared" si="3"/>
        <v>0</v>
      </c>
      <c r="F42" s="35">
        <f t="shared" si="4"/>
        <v>0</v>
      </c>
      <c r="G42" s="35">
        <f t="shared" si="5"/>
        <v>0</v>
      </c>
      <c r="H42" s="35">
        <f t="shared" si="6"/>
        <v>0</v>
      </c>
      <c r="I42" s="35">
        <f t="shared" si="7"/>
        <v>0</v>
      </c>
      <c r="J42" s="35">
        <f t="shared" si="8"/>
        <v>0</v>
      </c>
      <c r="K42" s="35">
        <f t="shared" si="9"/>
        <v>0</v>
      </c>
      <c r="L42" s="35">
        <f t="shared" si="10"/>
        <v>0</v>
      </c>
      <c r="M42" s="35">
        <f t="shared" si="11"/>
        <v>3.125</v>
      </c>
      <c r="N42" s="35">
        <f t="shared" si="12"/>
        <v>3.125</v>
      </c>
      <c r="O42" s="5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</row>
    <row r="43" spans="1:41" ht="13.5" customHeight="1" x14ac:dyDescent="0.15">
      <c r="A43" s="49" t="str">
        <f t="shared" si="0"/>
        <v>Lain-lain</v>
      </c>
      <c r="B43" s="50">
        <f>RKA!E12/RKA!E6</f>
        <v>3.125E-2</v>
      </c>
      <c r="C43" s="35">
        <f t="shared" si="1"/>
        <v>0</v>
      </c>
      <c r="D43" s="35">
        <f t="shared" si="2"/>
        <v>0</v>
      </c>
      <c r="E43" s="35">
        <f t="shared" si="3"/>
        <v>0</v>
      </c>
      <c r="F43" s="35">
        <f t="shared" si="4"/>
        <v>0</v>
      </c>
      <c r="G43" s="35">
        <f t="shared" si="5"/>
        <v>0</v>
      </c>
      <c r="H43" s="35">
        <f t="shared" si="6"/>
        <v>0</v>
      </c>
      <c r="I43" s="35">
        <f t="shared" si="7"/>
        <v>0</v>
      </c>
      <c r="J43" s="35">
        <f t="shared" si="8"/>
        <v>0</v>
      </c>
      <c r="K43" s="35">
        <f t="shared" si="9"/>
        <v>0</v>
      </c>
      <c r="L43" s="35">
        <f t="shared" si="10"/>
        <v>0</v>
      </c>
      <c r="M43" s="35">
        <f t="shared" si="11"/>
        <v>9.375</v>
      </c>
      <c r="N43" s="35">
        <f t="shared" si="12"/>
        <v>9.375</v>
      </c>
      <c r="O43" s="5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</row>
    <row r="44" spans="1:41" ht="13.5" customHeight="1" x14ac:dyDescent="0.15">
      <c r="A44" s="49" t="str">
        <f t="shared" si="0"/>
        <v>Lain-lain</v>
      </c>
      <c r="B44" s="50">
        <f>RKA!E13/RKA!E6</f>
        <v>3.125E-2</v>
      </c>
      <c r="C44" s="35">
        <f t="shared" si="1"/>
        <v>3.125</v>
      </c>
      <c r="D44" s="35">
        <f t="shared" si="2"/>
        <v>3.125</v>
      </c>
      <c r="E44" s="35">
        <f t="shared" si="3"/>
        <v>3.125</v>
      </c>
      <c r="F44" s="35">
        <f t="shared" si="4"/>
        <v>3.125</v>
      </c>
      <c r="G44" s="35">
        <f t="shared" si="5"/>
        <v>3.125</v>
      </c>
      <c r="H44" s="35">
        <f t="shared" si="6"/>
        <v>3.125</v>
      </c>
      <c r="I44" s="35">
        <f t="shared" si="7"/>
        <v>3.125</v>
      </c>
      <c r="J44" s="35">
        <f t="shared" si="8"/>
        <v>3.125</v>
      </c>
      <c r="K44" s="35">
        <f t="shared" si="9"/>
        <v>3.125</v>
      </c>
      <c r="L44" s="35">
        <f t="shared" si="10"/>
        <v>3.125</v>
      </c>
      <c r="M44" s="35">
        <f t="shared" si="11"/>
        <v>3.125</v>
      </c>
      <c r="N44" s="35">
        <f t="shared" si="12"/>
        <v>3.125</v>
      </c>
      <c r="O44" s="5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</row>
    <row r="45" spans="1:41" ht="13.5" customHeight="1" x14ac:dyDescent="0.15">
      <c r="A45" s="51" t="str">
        <f t="shared" si="0"/>
        <v>Lain-lain</v>
      </c>
      <c r="B45" s="50">
        <f>RKA!E14/RKA!E6</f>
        <v>3.125E-2</v>
      </c>
      <c r="C45" s="35">
        <f t="shared" si="1"/>
        <v>3.125</v>
      </c>
      <c r="D45" s="35">
        <f t="shared" si="2"/>
        <v>3.125</v>
      </c>
      <c r="E45" s="35">
        <f t="shared" si="3"/>
        <v>3.125</v>
      </c>
      <c r="F45" s="35">
        <f t="shared" si="4"/>
        <v>3.125</v>
      </c>
      <c r="G45" s="35">
        <f t="shared" si="5"/>
        <v>3.125</v>
      </c>
      <c r="H45" s="35">
        <f t="shared" si="6"/>
        <v>3.125</v>
      </c>
      <c r="I45" s="35">
        <f t="shared" si="7"/>
        <v>3.125</v>
      </c>
      <c r="J45" s="35">
        <f t="shared" si="8"/>
        <v>3.125</v>
      </c>
      <c r="K45" s="35">
        <f t="shared" si="9"/>
        <v>3.125</v>
      </c>
      <c r="L45" s="35">
        <f t="shared" si="10"/>
        <v>3.125</v>
      </c>
      <c r="M45" s="35">
        <f t="shared" si="11"/>
        <v>3.125</v>
      </c>
      <c r="N45" s="35">
        <f t="shared" si="12"/>
        <v>3.125</v>
      </c>
      <c r="O45" s="5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</row>
    <row r="46" spans="1:41" ht="13.5" customHeight="1" x14ac:dyDescent="0.15">
      <c r="A46" s="49" t="str">
        <f t="shared" si="0"/>
        <v>Lain-lain</v>
      </c>
      <c r="B46" s="50">
        <f>RKA!E15/RKA!E6</f>
        <v>3.125E-2</v>
      </c>
      <c r="C46" s="35">
        <f t="shared" si="1"/>
        <v>0</v>
      </c>
      <c r="D46" s="35">
        <f t="shared" si="2"/>
        <v>0</v>
      </c>
      <c r="E46" s="35">
        <f t="shared" si="3"/>
        <v>0</v>
      </c>
      <c r="F46" s="35">
        <f t="shared" si="4"/>
        <v>0</v>
      </c>
      <c r="G46" s="35">
        <f t="shared" si="5"/>
        <v>0</v>
      </c>
      <c r="H46" s="35">
        <f t="shared" si="6"/>
        <v>0</v>
      </c>
      <c r="I46" s="35">
        <f t="shared" si="7"/>
        <v>0</v>
      </c>
      <c r="J46" s="35">
        <f t="shared" si="8"/>
        <v>0.9375</v>
      </c>
      <c r="K46" s="35">
        <f t="shared" si="9"/>
        <v>2.5</v>
      </c>
      <c r="L46" s="35">
        <f t="shared" si="10"/>
        <v>3.125</v>
      </c>
      <c r="M46" s="35">
        <f t="shared" si="11"/>
        <v>3.125</v>
      </c>
      <c r="N46" s="35">
        <f t="shared" si="12"/>
        <v>3.125</v>
      </c>
      <c r="O46" s="5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</row>
    <row r="47" spans="1:41" ht="13.5" customHeight="1" x14ac:dyDescent="0.15">
      <c r="A47" s="49" t="str">
        <f t="shared" si="0"/>
        <v>Lain-lain</v>
      </c>
      <c r="B47" s="50">
        <f>RKA!E16/RKA!E6</f>
        <v>3.125E-2</v>
      </c>
      <c r="C47" s="35">
        <f t="shared" si="1"/>
        <v>0</v>
      </c>
      <c r="D47" s="35">
        <f t="shared" si="2"/>
        <v>0</v>
      </c>
      <c r="E47" s="35">
        <f t="shared" si="3"/>
        <v>0</v>
      </c>
      <c r="F47" s="35">
        <f t="shared" si="4"/>
        <v>0</v>
      </c>
      <c r="G47" s="35">
        <f t="shared" si="5"/>
        <v>0</v>
      </c>
      <c r="H47" s="35">
        <f t="shared" si="6"/>
        <v>0</v>
      </c>
      <c r="I47" s="35">
        <f t="shared" si="7"/>
        <v>0</v>
      </c>
      <c r="J47" s="35">
        <f t="shared" si="8"/>
        <v>0.9375</v>
      </c>
      <c r="K47" s="35">
        <f t="shared" si="9"/>
        <v>2.5</v>
      </c>
      <c r="L47" s="35">
        <f t="shared" si="10"/>
        <v>3.125</v>
      </c>
      <c r="M47" s="35">
        <f t="shared" si="11"/>
        <v>3.125</v>
      </c>
      <c r="N47" s="35">
        <f t="shared" si="12"/>
        <v>3.125</v>
      </c>
      <c r="O47" s="5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</row>
    <row r="48" spans="1:41" ht="13.5" customHeight="1" x14ac:dyDescent="0.15">
      <c r="A48" s="49" t="str">
        <f t="shared" si="0"/>
        <v>Lain-lain</v>
      </c>
      <c r="B48" s="50">
        <f>RKA!E17/RKA!E6</f>
        <v>3.125E-2</v>
      </c>
      <c r="C48" s="35">
        <f t="shared" si="1"/>
        <v>0</v>
      </c>
      <c r="D48" s="35">
        <f t="shared" si="2"/>
        <v>0</v>
      </c>
      <c r="E48" s="35">
        <f t="shared" si="3"/>
        <v>0</v>
      </c>
      <c r="F48" s="35">
        <f t="shared" si="4"/>
        <v>0</v>
      </c>
      <c r="G48" s="35">
        <f t="shared" si="5"/>
        <v>0</v>
      </c>
      <c r="H48" s="35">
        <f t="shared" si="6"/>
        <v>0</v>
      </c>
      <c r="I48" s="35">
        <f t="shared" si="7"/>
        <v>0</v>
      </c>
      <c r="J48" s="35">
        <f t="shared" si="8"/>
        <v>0.9375</v>
      </c>
      <c r="K48" s="35">
        <f t="shared" si="9"/>
        <v>2.5</v>
      </c>
      <c r="L48" s="35">
        <f t="shared" si="10"/>
        <v>3.125</v>
      </c>
      <c r="M48" s="35">
        <f t="shared" si="11"/>
        <v>3.125</v>
      </c>
      <c r="N48" s="35">
        <f t="shared" si="12"/>
        <v>3.125</v>
      </c>
      <c r="O48" s="5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</row>
    <row r="49" spans="1:41" ht="13.5" customHeight="1" x14ac:dyDescent="0.15">
      <c r="A49" s="49" t="str">
        <f t="shared" si="0"/>
        <v>Lain-lain</v>
      </c>
      <c r="B49" s="50">
        <f>RKA!E18/RKA!E6</f>
        <v>3.125E-2</v>
      </c>
      <c r="C49" s="35">
        <f t="shared" si="1"/>
        <v>0</v>
      </c>
      <c r="D49" s="35">
        <f t="shared" si="2"/>
        <v>0</v>
      </c>
      <c r="E49" s="35">
        <f t="shared" si="3"/>
        <v>0</v>
      </c>
      <c r="F49" s="35">
        <f t="shared" si="4"/>
        <v>0</v>
      </c>
      <c r="G49" s="35">
        <f t="shared" si="5"/>
        <v>0</v>
      </c>
      <c r="H49" s="35">
        <f t="shared" si="6"/>
        <v>0</v>
      </c>
      <c r="I49" s="35">
        <f t="shared" si="7"/>
        <v>0</v>
      </c>
      <c r="J49" s="35">
        <f t="shared" si="8"/>
        <v>0.9375</v>
      </c>
      <c r="K49" s="35">
        <f t="shared" si="9"/>
        <v>2.5</v>
      </c>
      <c r="L49" s="35">
        <f t="shared" si="10"/>
        <v>3.125</v>
      </c>
      <c r="M49" s="35">
        <f t="shared" si="11"/>
        <v>3.125</v>
      </c>
      <c r="N49" s="35">
        <f t="shared" si="12"/>
        <v>3.125</v>
      </c>
      <c r="O49" s="5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</row>
    <row r="50" spans="1:41" ht="13.5" customHeight="1" x14ac:dyDescent="0.15">
      <c r="A50" s="49" t="str">
        <f t="shared" si="0"/>
        <v>Lain-lain</v>
      </c>
      <c r="B50" s="50">
        <f>RKA!E19/RKA!E6</f>
        <v>3.125E-2</v>
      </c>
      <c r="C50" s="35">
        <f t="shared" si="1"/>
        <v>0</v>
      </c>
      <c r="D50" s="35">
        <f t="shared" si="2"/>
        <v>0</v>
      </c>
      <c r="E50" s="35">
        <f t="shared" si="3"/>
        <v>0</v>
      </c>
      <c r="F50" s="35">
        <f t="shared" si="4"/>
        <v>0</v>
      </c>
      <c r="G50" s="35">
        <f t="shared" si="5"/>
        <v>0</v>
      </c>
      <c r="H50" s="35">
        <f t="shared" si="6"/>
        <v>0</v>
      </c>
      <c r="I50" s="35">
        <f t="shared" si="7"/>
        <v>0</v>
      </c>
      <c r="J50" s="35">
        <f t="shared" si="8"/>
        <v>0.9375</v>
      </c>
      <c r="K50" s="35">
        <f t="shared" si="9"/>
        <v>2.5</v>
      </c>
      <c r="L50" s="35">
        <f t="shared" si="10"/>
        <v>3.125</v>
      </c>
      <c r="M50" s="35">
        <f t="shared" si="11"/>
        <v>3.125</v>
      </c>
      <c r="N50" s="35">
        <f t="shared" si="12"/>
        <v>3.125</v>
      </c>
      <c r="O50" s="5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</row>
    <row r="51" spans="1:41" ht="13.5" customHeight="1" x14ac:dyDescent="0.15">
      <c r="A51" s="49" t="str">
        <f t="shared" si="0"/>
        <v>Lain-lain</v>
      </c>
      <c r="B51" s="50">
        <f>RKA!E20/RKA!E6</f>
        <v>3.125E-2</v>
      </c>
      <c r="C51" s="35">
        <f t="shared" si="1"/>
        <v>0</v>
      </c>
      <c r="D51" s="35">
        <f t="shared" si="2"/>
        <v>0</v>
      </c>
      <c r="E51" s="35">
        <f t="shared" si="3"/>
        <v>0</v>
      </c>
      <c r="F51" s="35">
        <f t="shared" si="4"/>
        <v>0</v>
      </c>
      <c r="G51" s="35">
        <f t="shared" si="5"/>
        <v>0</v>
      </c>
      <c r="H51" s="35">
        <f t="shared" si="6"/>
        <v>0</v>
      </c>
      <c r="I51" s="35">
        <f t="shared" si="7"/>
        <v>28125</v>
      </c>
      <c r="J51" s="35">
        <f t="shared" si="8"/>
        <v>28125</v>
      </c>
      <c r="K51" s="35">
        <f t="shared" si="9"/>
        <v>28125</v>
      </c>
      <c r="L51" s="35">
        <f t="shared" si="10"/>
        <v>29031.25</v>
      </c>
      <c r="M51" s="35">
        <f t="shared" si="11"/>
        <v>29031.25</v>
      </c>
      <c r="N51" s="35">
        <f t="shared" si="12"/>
        <v>29031.25</v>
      </c>
      <c r="O51" s="5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</row>
    <row r="52" spans="1:41" ht="13.5" customHeight="1" x14ac:dyDescent="0.15">
      <c r="A52" s="49" t="str">
        <f t="shared" si="0"/>
        <v>Lain-lain</v>
      </c>
      <c r="B52" s="50">
        <f>RKA!E21/RKA!E6</f>
        <v>3.125E-2</v>
      </c>
      <c r="C52" s="35">
        <f t="shared" si="1"/>
        <v>0</v>
      </c>
      <c r="D52" s="35">
        <f t="shared" si="2"/>
        <v>0</v>
      </c>
      <c r="E52" s="35">
        <f t="shared" si="3"/>
        <v>0</v>
      </c>
      <c r="F52" s="35">
        <f t="shared" si="4"/>
        <v>0</v>
      </c>
      <c r="G52" s="35">
        <f t="shared" si="5"/>
        <v>0</v>
      </c>
      <c r="H52" s="35">
        <f t="shared" si="6"/>
        <v>0</v>
      </c>
      <c r="I52" s="35">
        <f t="shared" si="7"/>
        <v>18.75</v>
      </c>
      <c r="J52" s="35">
        <f t="shared" si="8"/>
        <v>18.75</v>
      </c>
      <c r="K52" s="35">
        <f t="shared" si="9"/>
        <v>18.75</v>
      </c>
      <c r="L52" s="35">
        <f t="shared" si="10"/>
        <v>18.75</v>
      </c>
      <c r="M52" s="35">
        <f t="shared" si="11"/>
        <v>18.75</v>
      </c>
      <c r="N52" s="35">
        <f t="shared" si="12"/>
        <v>18.75</v>
      </c>
      <c r="O52" s="5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</row>
    <row r="53" spans="1:41" ht="13.5" customHeight="1" x14ac:dyDescent="0.15">
      <c r="A53" s="49" t="str">
        <f t="shared" si="0"/>
        <v>Lain-lain</v>
      </c>
      <c r="B53" s="50">
        <f>RKA!E22/RKA!E6</f>
        <v>3.125E-2</v>
      </c>
      <c r="C53" s="35">
        <f t="shared" si="1"/>
        <v>0</v>
      </c>
      <c r="D53" s="35">
        <f t="shared" si="2"/>
        <v>0</v>
      </c>
      <c r="E53" s="35">
        <f t="shared" si="3"/>
        <v>0</v>
      </c>
      <c r="F53" s="35">
        <f t="shared" si="4"/>
        <v>0</v>
      </c>
      <c r="G53" s="35">
        <f t="shared" si="5"/>
        <v>0</v>
      </c>
      <c r="H53" s="35">
        <f t="shared" si="6"/>
        <v>0</v>
      </c>
      <c r="I53" s="35">
        <f t="shared" si="7"/>
        <v>31.25</v>
      </c>
      <c r="J53" s="35">
        <f t="shared" si="8"/>
        <v>31.25</v>
      </c>
      <c r="K53" s="35">
        <f t="shared" si="9"/>
        <v>31.25</v>
      </c>
      <c r="L53" s="35">
        <f t="shared" si="10"/>
        <v>31.25</v>
      </c>
      <c r="M53" s="35">
        <f t="shared" si="11"/>
        <v>31.25</v>
      </c>
      <c r="N53" s="35">
        <f t="shared" si="12"/>
        <v>31.25</v>
      </c>
      <c r="O53" s="5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</row>
    <row r="54" spans="1:41" ht="13.5" customHeight="1" x14ac:dyDescent="0.15">
      <c r="A54" s="49" t="str">
        <f t="shared" si="0"/>
        <v>Lain-lain</v>
      </c>
      <c r="B54" s="50">
        <f>RKA!E23/RKA!E6</f>
        <v>3.125E-2</v>
      </c>
      <c r="C54" s="35">
        <f t="shared" si="1"/>
        <v>0</v>
      </c>
      <c r="D54" s="35">
        <f t="shared" si="2"/>
        <v>0</v>
      </c>
      <c r="E54" s="35">
        <f t="shared" si="3"/>
        <v>0</v>
      </c>
      <c r="F54" s="35">
        <f t="shared" si="4"/>
        <v>0</v>
      </c>
      <c r="G54" s="35">
        <f t="shared" si="5"/>
        <v>0</v>
      </c>
      <c r="H54" s="35">
        <f t="shared" si="6"/>
        <v>62.5</v>
      </c>
      <c r="I54" s="35">
        <f t="shared" si="7"/>
        <v>125</v>
      </c>
      <c r="J54" s="35">
        <f t="shared" si="8"/>
        <v>187.5</v>
      </c>
      <c r="K54" s="35">
        <f t="shared" si="9"/>
        <v>187.5</v>
      </c>
      <c r="L54" s="35">
        <f t="shared" si="10"/>
        <v>187.5</v>
      </c>
      <c r="M54" s="35">
        <f t="shared" si="11"/>
        <v>187.5</v>
      </c>
      <c r="N54" s="35">
        <f t="shared" si="12"/>
        <v>187.5</v>
      </c>
      <c r="O54" s="5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</row>
    <row r="55" spans="1:41" ht="13.5" customHeight="1" x14ac:dyDescent="0.15">
      <c r="A55" s="49" t="str">
        <f t="shared" si="0"/>
        <v>Lain-lain</v>
      </c>
      <c r="B55" s="50">
        <f>RKA!E24/RKA!E6</f>
        <v>3.125E-2</v>
      </c>
      <c r="C55" s="35">
        <f t="shared" ref="C55:C70" si="13">D19/B19*C19</f>
        <v>0</v>
      </c>
      <c r="D55" s="35">
        <f t="shared" ref="D55:D70" si="14">(E19/B19*C19)+C55</f>
        <v>0</v>
      </c>
      <c r="E55" s="35">
        <f t="shared" ref="E55:E70" si="15">(F19/B19*C19)+D55</f>
        <v>0</v>
      </c>
      <c r="F55" s="35">
        <f t="shared" ref="F55:F70" si="16">(G19/B19*C19)+E55</f>
        <v>0</v>
      </c>
      <c r="G55" s="35">
        <f t="shared" ref="G55:G70" si="17">(H19/B19*C19)+F55</f>
        <v>0</v>
      </c>
      <c r="H55" s="35">
        <f t="shared" ref="H55:H70" si="18">(I19/B19*C19)+G55</f>
        <v>15.625</v>
      </c>
      <c r="I55" s="35">
        <f t="shared" ref="I55:I70" si="19">(J19/B19*C19)+H55</f>
        <v>15.625</v>
      </c>
      <c r="J55" s="35">
        <f t="shared" ref="J55:J70" si="20">(K19/B19*C19)+I55</f>
        <v>15.625</v>
      </c>
      <c r="K55" s="35">
        <f t="shared" ref="K55:K70" si="21">(L19/B19*C19)+J55</f>
        <v>15.625</v>
      </c>
      <c r="L55" s="35">
        <f t="shared" ref="L55:L70" si="22">(M19/B19*C19)+K55</f>
        <v>15.625</v>
      </c>
      <c r="M55" s="35">
        <f t="shared" ref="M55:M70" si="23">(N19/B19*C19)+L55</f>
        <v>15.625</v>
      </c>
      <c r="N55" s="35">
        <f t="shared" ref="N55:N70" si="24">(O19/B19*C19)+M55</f>
        <v>15.625</v>
      </c>
      <c r="O55" s="5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</row>
    <row r="56" spans="1:41" ht="13.5" customHeight="1" x14ac:dyDescent="0.15">
      <c r="A56" s="49" t="str">
        <f t="shared" ref="A56:A70" si="25">A20</f>
        <v>Lain-lain</v>
      </c>
      <c r="B56" s="50">
        <f>RKA!E25/RKA!E6</f>
        <v>3.125E-2</v>
      </c>
      <c r="C56" s="35">
        <f t="shared" si="13"/>
        <v>0</v>
      </c>
      <c r="D56" s="35">
        <f t="shared" si="14"/>
        <v>0</v>
      </c>
      <c r="E56" s="35">
        <f t="shared" si="15"/>
        <v>0</v>
      </c>
      <c r="F56" s="35">
        <f t="shared" si="16"/>
        <v>0</v>
      </c>
      <c r="G56" s="35">
        <f t="shared" si="17"/>
        <v>0</v>
      </c>
      <c r="H56" s="35">
        <f t="shared" si="18"/>
        <v>0</v>
      </c>
      <c r="I56" s="35">
        <f t="shared" si="19"/>
        <v>0</v>
      </c>
      <c r="J56" s="35">
        <f t="shared" si="20"/>
        <v>0</v>
      </c>
      <c r="K56" s="35">
        <f t="shared" si="21"/>
        <v>0</v>
      </c>
      <c r="L56" s="35">
        <f t="shared" si="22"/>
        <v>3.125</v>
      </c>
      <c r="M56" s="35">
        <f t="shared" si="23"/>
        <v>3.125</v>
      </c>
      <c r="N56" s="35">
        <f t="shared" si="24"/>
        <v>3.125</v>
      </c>
      <c r="O56" s="5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</row>
    <row r="57" spans="1:41" ht="13.5" customHeight="1" x14ac:dyDescent="0.15">
      <c r="A57" s="49" t="str">
        <f t="shared" si="25"/>
        <v>Lain-lain</v>
      </c>
      <c r="B57" s="50">
        <f>RKA!E26/RKA!E6</f>
        <v>3.125E-2</v>
      </c>
      <c r="C57" s="35">
        <f t="shared" si="13"/>
        <v>0</v>
      </c>
      <c r="D57" s="35">
        <f t="shared" si="14"/>
        <v>0</v>
      </c>
      <c r="E57" s="35">
        <f t="shared" si="15"/>
        <v>0</v>
      </c>
      <c r="F57" s="35">
        <f t="shared" si="16"/>
        <v>0</v>
      </c>
      <c r="G57" s="35">
        <f t="shared" si="17"/>
        <v>0</v>
      </c>
      <c r="H57" s="35">
        <f t="shared" si="18"/>
        <v>0</v>
      </c>
      <c r="I57" s="35">
        <f t="shared" si="19"/>
        <v>0</v>
      </c>
      <c r="J57" s="35">
        <f t="shared" si="20"/>
        <v>0</v>
      </c>
      <c r="K57" s="35">
        <f t="shared" si="21"/>
        <v>0</v>
      </c>
      <c r="L57" s="35">
        <f t="shared" si="22"/>
        <v>3.125</v>
      </c>
      <c r="M57" s="35">
        <f t="shared" si="23"/>
        <v>3.125</v>
      </c>
      <c r="N57" s="35">
        <f t="shared" si="24"/>
        <v>3.125</v>
      </c>
      <c r="O57" s="5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</row>
    <row r="58" spans="1:41" ht="13.5" customHeight="1" x14ac:dyDescent="0.15">
      <c r="A58" s="49" t="str">
        <f t="shared" si="25"/>
        <v>Lain-lain</v>
      </c>
      <c r="B58" s="50">
        <f>RKA!E27/RKA!E6</f>
        <v>3.125E-2</v>
      </c>
      <c r="C58" s="35">
        <f t="shared" si="13"/>
        <v>0</v>
      </c>
      <c r="D58" s="35">
        <f t="shared" si="14"/>
        <v>0</v>
      </c>
      <c r="E58" s="35">
        <f t="shared" si="15"/>
        <v>0</v>
      </c>
      <c r="F58" s="35">
        <f t="shared" si="16"/>
        <v>0</v>
      </c>
      <c r="G58" s="35">
        <f t="shared" si="17"/>
        <v>0</v>
      </c>
      <c r="H58" s="35">
        <f t="shared" si="18"/>
        <v>0</v>
      </c>
      <c r="I58" s="35">
        <f t="shared" si="19"/>
        <v>0</v>
      </c>
      <c r="J58" s="35">
        <f t="shared" si="20"/>
        <v>0</v>
      </c>
      <c r="K58" s="35">
        <f t="shared" si="21"/>
        <v>0</v>
      </c>
      <c r="L58" s="35">
        <f t="shared" si="22"/>
        <v>3.125</v>
      </c>
      <c r="M58" s="35">
        <f t="shared" si="23"/>
        <v>3.125</v>
      </c>
      <c r="N58" s="35">
        <f t="shared" si="24"/>
        <v>3.125</v>
      </c>
      <c r="O58" s="5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</row>
    <row r="59" spans="1:41" ht="13.5" customHeight="1" x14ac:dyDescent="0.15">
      <c r="A59" s="49" t="str">
        <f t="shared" si="25"/>
        <v>Lain-lain</v>
      </c>
      <c r="B59" s="50">
        <f>RKA!E28/RKA!E6</f>
        <v>3.125E-2</v>
      </c>
      <c r="C59" s="35">
        <f t="shared" si="13"/>
        <v>0</v>
      </c>
      <c r="D59" s="35">
        <f t="shared" si="14"/>
        <v>0</v>
      </c>
      <c r="E59" s="35">
        <f t="shared" si="15"/>
        <v>0</v>
      </c>
      <c r="F59" s="35">
        <f t="shared" si="16"/>
        <v>0</v>
      </c>
      <c r="G59" s="35">
        <f t="shared" si="17"/>
        <v>0</v>
      </c>
      <c r="H59" s="35">
        <f t="shared" si="18"/>
        <v>0</v>
      </c>
      <c r="I59" s="35">
        <f t="shared" si="19"/>
        <v>0</v>
      </c>
      <c r="J59" s="35">
        <f t="shared" si="20"/>
        <v>0</v>
      </c>
      <c r="K59" s="35">
        <f t="shared" si="21"/>
        <v>0</v>
      </c>
      <c r="L59" s="35">
        <f t="shared" si="22"/>
        <v>3.125</v>
      </c>
      <c r="M59" s="35">
        <f t="shared" si="23"/>
        <v>3.125</v>
      </c>
      <c r="N59" s="35">
        <f t="shared" si="24"/>
        <v>3.125</v>
      </c>
      <c r="O59" s="5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</row>
    <row r="60" spans="1:41" ht="13.5" customHeight="1" x14ac:dyDescent="0.15">
      <c r="A60" s="49" t="str">
        <f t="shared" si="25"/>
        <v>Lain-lain</v>
      </c>
      <c r="B60" s="50">
        <f>RKA!E29/RKA!E6</f>
        <v>3.125E-2</v>
      </c>
      <c r="C60" s="35">
        <f t="shared" si="13"/>
        <v>0</v>
      </c>
      <c r="D60" s="35">
        <f t="shared" si="14"/>
        <v>0</v>
      </c>
      <c r="E60" s="35">
        <f t="shared" si="15"/>
        <v>0</v>
      </c>
      <c r="F60" s="35">
        <f t="shared" si="16"/>
        <v>0</v>
      </c>
      <c r="G60" s="35">
        <f t="shared" si="17"/>
        <v>0</v>
      </c>
      <c r="H60" s="35">
        <f t="shared" si="18"/>
        <v>0</v>
      </c>
      <c r="I60" s="35">
        <f t="shared" si="19"/>
        <v>0</v>
      </c>
      <c r="J60" s="35">
        <f t="shared" si="20"/>
        <v>0</v>
      </c>
      <c r="K60" s="35">
        <f t="shared" si="21"/>
        <v>0</v>
      </c>
      <c r="L60" s="35">
        <f t="shared" si="22"/>
        <v>3.125</v>
      </c>
      <c r="M60" s="35">
        <f t="shared" si="23"/>
        <v>3.125</v>
      </c>
      <c r="N60" s="35">
        <f t="shared" si="24"/>
        <v>3.125</v>
      </c>
      <c r="O60" s="5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</row>
    <row r="61" spans="1:41" ht="13.5" customHeight="1" x14ac:dyDescent="0.15">
      <c r="A61" s="49" t="str">
        <f t="shared" si="25"/>
        <v>Lain-lain</v>
      </c>
      <c r="B61" s="50">
        <f>RKA!E30/RKA!E6</f>
        <v>3.125E-2</v>
      </c>
      <c r="C61" s="35">
        <f t="shared" si="13"/>
        <v>0</v>
      </c>
      <c r="D61" s="35">
        <f t="shared" si="14"/>
        <v>0</v>
      </c>
      <c r="E61" s="35">
        <f t="shared" si="15"/>
        <v>0</v>
      </c>
      <c r="F61" s="35">
        <f t="shared" si="16"/>
        <v>0</v>
      </c>
      <c r="G61" s="35">
        <f t="shared" si="17"/>
        <v>0</v>
      </c>
      <c r="H61" s="35">
        <f t="shared" si="18"/>
        <v>0</v>
      </c>
      <c r="I61" s="35">
        <f t="shared" si="19"/>
        <v>0</v>
      </c>
      <c r="J61" s="35">
        <f t="shared" si="20"/>
        <v>0</v>
      </c>
      <c r="K61" s="35">
        <f t="shared" si="21"/>
        <v>0</v>
      </c>
      <c r="L61" s="35">
        <f t="shared" si="22"/>
        <v>3.125</v>
      </c>
      <c r="M61" s="35">
        <f t="shared" si="23"/>
        <v>3.125</v>
      </c>
      <c r="N61" s="35">
        <f t="shared" si="24"/>
        <v>3.125</v>
      </c>
      <c r="O61" s="5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</row>
    <row r="62" spans="1:41" ht="13.5" customHeight="1" x14ac:dyDescent="0.15">
      <c r="A62" s="49" t="str">
        <f t="shared" si="25"/>
        <v>Lain-lain</v>
      </c>
      <c r="B62" s="50">
        <f>RKA!E31/RKA!E6</f>
        <v>3.125E-2</v>
      </c>
      <c r="C62" s="35">
        <f t="shared" si="13"/>
        <v>0</v>
      </c>
      <c r="D62" s="35">
        <f t="shared" si="14"/>
        <v>0</v>
      </c>
      <c r="E62" s="35">
        <f t="shared" si="15"/>
        <v>0</v>
      </c>
      <c r="F62" s="35">
        <f t="shared" si="16"/>
        <v>0</v>
      </c>
      <c r="G62" s="35">
        <f t="shared" si="17"/>
        <v>0</v>
      </c>
      <c r="H62" s="35">
        <f t="shared" si="18"/>
        <v>0</v>
      </c>
      <c r="I62" s="35">
        <f t="shared" si="19"/>
        <v>0</v>
      </c>
      <c r="J62" s="35">
        <f t="shared" si="20"/>
        <v>0</v>
      </c>
      <c r="K62" s="35">
        <f t="shared" si="21"/>
        <v>0</v>
      </c>
      <c r="L62" s="35">
        <f t="shared" si="22"/>
        <v>3.125</v>
      </c>
      <c r="M62" s="35">
        <f t="shared" si="23"/>
        <v>3.125</v>
      </c>
      <c r="N62" s="35">
        <f t="shared" si="24"/>
        <v>3.125</v>
      </c>
      <c r="O62" s="5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</row>
    <row r="63" spans="1:41" ht="13.5" customHeight="1" x14ac:dyDescent="0.15">
      <c r="A63" s="49" t="str">
        <f t="shared" si="25"/>
        <v>Lain-lain</v>
      </c>
      <c r="B63" s="50">
        <f>RKA!E32/RKA!E6</f>
        <v>3.125E-2</v>
      </c>
      <c r="C63" s="35">
        <f t="shared" si="13"/>
        <v>0</v>
      </c>
      <c r="D63" s="35">
        <f t="shared" si="14"/>
        <v>0</v>
      </c>
      <c r="E63" s="35">
        <f t="shared" si="15"/>
        <v>0</v>
      </c>
      <c r="F63" s="35">
        <f t="shared" si="16"/>
        <v>0</v>
      </c>
      <c r="G63" s="35">
        <f t="shared" si="17"/>
        <v>0</v>
      </c>
      <c r="H63" s="35">
        <f t="shared" si="18"/>
        <v>0</v>
      </c>
      <c r="I63" s="35">
        <f t="shared" si="19"/>
        <v>0</v>
      </c>
      <c r="J63" s="35">
        <f t="shared" si="20"/>
        <v>0</v>
      </c>
      <c r="K63" s="35">
        <f t="shared" si="21"/>
        <v>0</v>
      </c>
      <c r="L63" s="35">
        <f t="shared" si="22"/>
        <v>3.125</v>
      </c>
      <c r="M63" s="35">
        <f t="shared" si="23"/>
        <v>3.125</v>
      </c>
      <c r="N63" s="35">
        <f t="shared" si="24"/>
        <v>3.125</v>
      </c>
      <c r="O63" s="5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</row>
    <row r="64" spans="1:41" ht="13.5" customHeight="1" x14ac:dyDescent="0.15">
      <c r="A64" s="49" t="str">
        <f t="shared" si="25"/>
        <v>Lain-lain</v>
      </c>
      <c r="B64" s="50">
        <f>RKA!E33/RKA!E6</f>
        <v>3.125E-2</v>
      </c>
      <c r="C64" s="35">
        <f t="shared" si="13"/>
        <v>0</v>
      </c>
      <c r="D64" s="35">
        <f t="shared" si="14"/>
        <v>0</v>
      </c>
      <c r="E64" s="35">
        <f t="shared" si="15"/>
        <v>0</v>
      </c>
      <c r="F64" s="35">
        <f t="shared" si="16"/>
        <v>0</v>
      </c>
      <c r="G64" s="35">
        <f t="shared" si="17"/>
        <v>0</v>
      </c>
      <c r="H64" s="35">
        <f t="shared" si="18"/>
        <v>0</v>
      </c>
      <c r="I64" s="35">
        <f t="shared" si="19"/>
        <v>0</v>
      </c>
      <c r="J64" s="35">
        <f t="shared" si="20"/>
        <v>0</v>
      </c>
      <c r="K64" s="35">
        <f t="shared" si="21"/>
        <v>0</v>
      </c>
      <c r="L64" s="35">
        <f t="shared" si="22"/>
        <v>3.125</v>
      </c>
      <c r="M64" s="35">
        <f t="shared" si="23"/>
        <v>3.125</v>
      </c>
      <c r="N64" s="35">
        <f t="shared" si="24"/>
        <v>3.125</v>
      </c>
      <c r="O64" s="5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</row>
    <row r="65" spans="1:41" ht="13.5" customHeight="1" x14ac:dyDescent="0.15">
      <c r="A65" s="49" t="str">
        <f t="shared" si="25"/>
        <v>Lain-lain</v>
      </c>
      <c r="B65" s="50">
        <f>RKA!E34/RKA!E6</f>
        <v>3.125E-2</v>
      </c>
      <c r="C65" s="35">
        <f t="shared" si="13"/>
        <v>0</v>
      </c>
      <c r="D65" s="35">
        <f t="shared" si="14"/>
        <v>0</v>
      </c>
      <c r="E65" s="35">
        <f t="shared" si="15"/>
        <v>0</v>
      </c>
      <c r="F65" s="35">
        <f t="shared" si="16"/>
        <v>0</v>
      </c>
      <c r="G65" s="35">
        <f t="shared" si="17"/>
        <v>0</v>
      </c>
      <c r="H65" s="35">
        <f t="shared" si="18"/>
        <v>0</v>
      </c>
      <c r="I65" s="35">
        <f t="shared" si="19"/>
        <v>0</v>
      </c>
      <c r="J65" s="35">
        <f t="shared" si="20"/>
        <v>0</v>
      </c>
      <c r="K65" s="35">
        <f t="shared" si="21"/>
        <v>0</v>
      </c>
      <c r="L65" s="35">
        <f t="shared" si="22"/>
        <v>3.125</v>
      </c>
      <c r="M65" s="35">
        <f t="shared" si="23"/>
        <v>3.125</v>
      </c>
      <c r="N65" s="35">
        <f t="shared" si="24"/>
        <v>3.125</v>
      </c>
      <c r="O65" s="5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</row>
    <row r="66" spans="1:41" ht="13.5" customHeight="1" x14ac:dyDescent="0.15">
      <c r="A66" s="49" t="str">
        <f t="shared" si="25"/>
        <v>Lain-lain</v>
      </c>
      <c r="B66" s="50">
        <f>RKA!E35/RKA!E6</f>
        <v>3.125E-2</v>
      </c>
      <c r="C66" s="35">
        <f t="shared" si="13"/>
        <v>0</v>
      </c>
      <c r="D66" s="35">
        <f t="shared" si="14"/>
        <v>0</v>
      </c>
      <c r="E66" s="35">
        <f t="shared" si="15"/>
        <v>0</v>
      </c>
      <c r="F66" s="35">
        <f t="shared" si="16"/>
        <v>0</v>
      </c>
      <c r="G66" s="35">
        <f t="shared" si="17"/>
        <v>0</v>
      </c>
      <c r="H66" s="35">
        <f t="shared" si="18"/>
        <v>0</v>
      </c>
      <c r="I66" s="35">
        <f t="shared" si="19"/>
        <v>0</v>
      </c>
      <c r="J66" s="35">
        <f t="shared" si="20"/>
        <v>0</v>
      </c>
      <c r="K66" s="35">
        <f t="shared" si="21"/>
        <v>0</v>
      </c>
      <c r="L66" s="35">
        <f t="shared" si="22"/>
        <v>3.125</v>
      </c>
      <c r="M66" s="35">
        <f t="shared" si="23"/>
        <v>3.125</v>
      </c>
      <c r="N66" s="35">
        <f t="shared" si="24"/>
        <v>3.125</v>
      </c>
      <c r="O66" s="5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</row>
    <row r="67" spans="1:41" ht="13.5" customHeight="1" x14ac:dyDescent="0.15">
      <c r="A67" s="49" t="str">
        <f t="shared" si="25"/>
        <v>Lain-lain</v>
      </c>
      <c r="B67" s="50">
        <f>RKA!E36/RKA!E6</f>
        <v>3.125E-2</v>
      </c>
      <c r="C67" s="35">
        <f t="shared" si="13"/>
        <v>0</v>
      </c>
      <c r="D67" s="35">
        <f t="shared" si="14"/>
        <v>0</v>
      </c>
      <c r="E67" s="35">
        <f t="shared" si="15"/>
        <v>0</v>
      </c>
      <c r="F67" s="35">
        <f t="shared" si="16"/>
        <v>0</v>
      </c>
      <c r="G67" s="35">
        <f t="shared" si="17"/>
        <v>0</v>
      </c>
      <c r="H67" s="35">
        <f t="shared" si="18"/>
        <v>0</v>
      </c>
      <c r="I67" s="35">
        <f t="shared" si="19"/>
        <v>0</v>
      </c>
      <c r="J67" s="35">
        <f t="shared" si="20"/>
        <v>0</v>
      </c>
      <c r="K67" s="35">
        <f t="shared" si="21"/>
        <v>0</v>
      </c>
      <c r="L67" s="35">
        <f t="shared" si="22"/>
        <v>3.125</v>
      </c>
      <c r="M67" s="35">
        <f t="shared" si="23"/>
        <v>3.125</v>
      </c>
      <c r="N67" s="35">
        <f t="shared" si="24"/>
        <v>3.125</v>
      </c>
      <c r="O67" s="5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</row>
    <row r="68" spans="1:41" ht="13.5" customHeight="1" x14ac:dyDescent="0.15">
      <c r="A68" s="49" t="str">
        <f t="shared" si="25"/>
        <v>Lain-lain</v>
      </c>
      <c r="B68" s="50">
        <f>RKA!E37/RKA!E6</f>
        <v>3.125E-2</v>
      </c>
      <c r="C68" s="35">
        <f t="shared" si="13"/>
        <v>0</v>
      </c>
      <c r="D68" s="35">
        <f t="shared" si="14"/>
        <v>0</v>
      </c>
      <c r="E68" s="35">
        <f t="shared" si="15"/>
        <v>0</v>
      </c>
      <c r="F68" s="35">
        <f t="shared" si="16"/>
        <v>0</v>
      </c>
      <c r="G68" s="35">
        <f t="shared" si="17"/>
        <v>0</v>
      </c>
      <c r="H68" s="35">
        <f t="shared" si="18"/>
        <v>0</v>
      </c>
      <c r="I68" s="35">
        <f t="shared" si="19"/>
        <v>0</v>
      </c>
      <c r="J68" s="35">
        <f t="shared" si="20"/>
        <v>0</v>
      </c>
      <c r="K68" s="35">
        <f t="shared" si="21"/>
        <v>0</v>
      </c>
      <c r="L68" s="35">
        <f t="shared" si="22"/>
        <v>3.125</v>
      </c>
      <c r="M68" s="35">
        <f t="shared" si="23"/>
        <v>3.125</v>
      </c>
      <c r="N68" s="35">
        <f t="shared" si="24"/>
        <v>3.125</v>
      </c>
      <c r="O68" s="5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</row>
    <row r="69" spans="1:41" ht="13.5" customHeight="1" x14ac:dyDescent="0.15">
      <c r="A69" s="49" t="str">
        <f t="shared" si="25"/>
        <v>Lain-lain</v>
      </c>
      <c r="B69" s="50">
        <f>RKA!E38/RKA!E6</f>
        <v>3.125E-2</v>
      </c>
      <c r="C69" s="35">
        <f t="shared" si="13"/>
        <v>0</v>
      </c>
      <c r="D69" s="35">
        <f t="shared" si="14"/>
        <v>0</v>
      </c>
      <c r="E69" s="35">
        <f t="shared" si="15"/>
        <v>0</v>
      </c>
      <c r="F69" s="35">
        <f t="shared" si="16"/>
        <v>0</v>
      </c>
      <c r="G69" s="35">
        <f t="shared" si="17"/>
        <v>0</v>
      </c>
      <c r="H69" s="35">
        <f t="shared" si="18"/>
        <v>0</v>
      </c>
      <c r="I69" s="35">
        <f t="shared" si="19"/>
        <v>0</v>
      </c>
      <c r="J69" s="35">
        <f t="shared" si="20"/>
        <v>0</v>
      </c>
      <c r="K69" s="35">
        <f t="shared" si="21"/>
        <v>0</v>
      </c>
      <c r="L69" s="35">
        <f t="shared" si="22"/>
        <v>3.125</v>
      </c>
      <c r="M69" s="35">
        <f t="shared" si="23"/>
        <v>3.125</v>
      </c>
      <c r="N69" s="35">
        <f t="shared" si="24"/>
        <v>3.125</v>
      </c>
      <c r="O69" s="5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</row>
    <row r="70" spans="1:41" ht="13.5" customHeight="1" x14ac:dyDescent="0.15">
      <c r="A70" s="49" t="str">
        <f t="shared" si="25"/>
        <v>Lain-lain</v>
      </c>
      <c r="B70" s="50">
        <f>RKA!E39/RKA!E6</f>
        <v>3.125E-2</v>
      </c>
      <c r="C70" s="35">
        <f t="shared" si="13"/>
        <v>0</v>
      </c>
      <c r="D70" s="35">
        <f t="shared" si="14"/>
        <v>0</v>
      </c>
      <c r="E70" s="35">
        <f t="shared" si="15"/>
        <v>0</v>
      </c>
      <c r="F70" s="35">
        <f t="shared" si="16"/>
        <v>0</v>
      </c>
      <c r="G70" s="35">
        <f t="shared" si="17"/>
        <v>0</v>
      </c>
      <c r="H70" s="35">
        <f t="shared" si="18"/>
        <v>0</v>
      </c>
      <c r="I70" s="35">
        <f t="shared" si="19"/>
        <v>0</v>
      </c>
      <c r="J70" s="35">
        <f t="shared" si="20"/>
        <v>0</v>
      </c>
      <c r="K70" s="35">
        <f t="shared" si="21"/>
        <v>0</v>
      </c>
      <c r="L70" s="35">
        <f t="shared" si="22"/>
        <v>3.125</v>
      </c>
      <c r="M70" s="35">
        <f t="shared" si="23"/>
        <v>3.125</v>
      </c>
      <c r="N70" s="35">
        <f t="shared" si="24"/>
        <v>3.125</v>
      </c>
      <c r="O70" s="5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</row>
    <row r="71" spans="1:41" ht="13.5" customHeight="1" x14ac:dyDescent="0.15">
      <c r="A71" s="49"/>
      <c r="B71" s="7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5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</row>
    <row r="72" spans="1:41" ht="13.5" customHeight="1" x14ac:dyDescent="0.15">
      <c r="A72" s="16" t="s">
        <v>39</v>
      </c>
      <c r="B72" s="24">
        <f>SUM(B39:B70)</f>
        <v>1</v>
      </c>
      <c r="C72" s="24">
        <f t="shared" ref="C72:L72" si="26">SUM(C39:C70)</f>
        <v>6.25</v>
      </c>
      <c r="D72" s="24">
        <f t="shared" si="26"/>
        <v>6.25</v>
      </c>
      <c r="E72" s="24">
        <f t="shared" si="26"/>
        <v>6.25</v>
      </c>
      <c r="F72" s="24">
        <f t="shared" si="26"/>
        <v>6.25</v>
      </c>
      <c r="G72" s="24">
        <f t="shared" si="26"/>
        <v>6.25</v>
      </c>
      <c r="H72" s="24">
        <f t="shared" si="26"/>
        <v>96.875</v>
      </c>
      <c r="I72" s="24">
        <f t="shared" si="26"/>
        <v>28334.375</v>
      </c>
      <c r="J72" s="24">
        <f t="shared" si="26"/>
        <v>28401.5625</v>
      </c>
      <c r="K72" s="24">
        <f t="shared" si="26"/>
        <v>28409.375</v>
      </c>
      <c r="L72" s="24">
        <f t="shared" si="26"/>
        <v>29365.625</v>
      </c>
      <c r="M72" s="24">
        <f>SUM(M39:M70)</f>
        <v>29381.25</v>
      </c>
      <c r="N72" s="24">
        <f>SUM(N39:N70)</f>
        <v>29381.25</v>
      </c>
      <c r="O72" s="5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</row>
    <row r="73" spans="1:41" ht="13.5" customHeight="1" x14ac:dyDescent="0.15">
      <c r="A73" s="25"/>
      <c r="B73" s="26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5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</row>
    <row r="74" spans="1:41" ht="13.5" customHeight="1" x14ac:dyDescent="0.15">
      <c r="A74" s="28"/>
      <c r="B74" s="29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5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</row>
    <row r="75" spans="1:41" ht="13.5" customHeight="1" x14ac:dyDescent="0.15">
      <c r="A75" s="2" t="s">
        <v>29</v>
      </c>
      <c r="B75" s="3"/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4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</row>
    <row r="76" spans="1:41" ht="13.5" customHeight="1" x14ac:dyDescent="0.15">
      <c r="A76" s="30" t="str">
        <f>A2</f>
        <v>Belanja Modal</v>
      </c>
      <c r="B76" s="8" t="s">
        <v>30</v>
      </c>
      <c r="C76" s="9" t="s">
        <v>14</v>
      </c>
      <c r="D76" s="31" t="s">
        <v>15</v>
      </c>
      <c r="E76" s="9" t="s">
        <v>16</v>
      </c>
      <c r="F76" s="9" t="s">
        <v>17</v>
      </c>
      <c r="G76" s="9" t="s">
        <v>18</v>
      </c>
      <c r="H76" s="9" t="s">
        <v>19</v>
      </c>
      <c r="I76" s="9" t="s">
        <v>20</v>
      </c>
      <c r="J76" s="9" t="s">
        <v>21</v>
      </c>
      <c r="K76" s="9" t="s">
        <v>22</v>
      </c>
      <c r="L76" s="9" t="s">
        <v>23</v>
      </c>
      <c r="M76" s="9" t="s">
        <v>24</v>
      </c>
      <c r="N76" s="9" t="s">
        <v>25</v>
      </c>
      <c r="O76" s="9" t="s">
        <v>26</v>
      </c>
      <c r="P76" s="4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</row>
    <row r="77" spans="1:41" ht="13.5" customHeight="1" x14ac:dyDescent="0.15">
      <c r="A77" s="34" t="str">
        <f t="shared" ref="A77:A83" si="27">A39</f>
        <v>Lain-lain</v>
      </c>
      <c r="B77" s="32">
        <f>RKA!E8</f>
        <v>1</v>
      </c>
      <c r="C77" s="20">
        <f t="shared" ref="C77:C108" si="28">C3</f>
        <v>3.125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>
        <f>B77</f>
        <v>1</v>
      </c>
      <c r="P77" s="4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</row>
    <row r="78" spans="1:41" ht="13.5" customHeight="1" x14ac:dyDescent="0.15">
      <c r="A78" s="34" t="str">
        <f t="shared" si="27"/>
        <v>Lain-lain</v>
      </c>
      <c r="B78" s="32">
        <f>RKA!E9</f>
        <v>1</v>
      </c>
      <c r="C78" s="20">
        <f t="shared" si="28"/>
        <v>3.125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>
        <f t="shared" ref="O78:O108" si="29">B78</f>
        <v>1</v>
      </c>
      <c r="P78" s="4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</row>
    <row r="79" spans="1:41" ht="13.5" customHeight="1" x14ac:dyDescent="0.15">
      <c r="A79" s="34" t="str">
        <f t="shared" si="27"/>
        <v>Lain-lain</v>
      </c>
      <c r="B79" s="32">
        <f>RKA!E10</f>
        <v>1</v>
      </c>
      <c r="C79" s="20">
        <f t="shared" si="28"/>
        <v>3.125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>
        <f t="shared" si="29"/>
        <v>1</v>
      </c>
      <c r="P79" s="4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</row>
    <row r="80" spans="1:41" ht="13.5" customHeight="1" x14ac:dyDescent="0.15">
      <c r="A80" s="34" t="str">
        <f t="shared" si="27"/>
        <v>Lain-lain</v>
      </c>
      <c r="B80" s="32">
        <f>RKA!E11</f>
        <v>1</v>
      </c>
      <c r="C80" s="20">
        <f t="shared" si="28"/>
        <v>3.125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>
        <f t="shared" si="29"/>
        <v>1</v>
      </c>
      <c r="P80" s="4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</row>
    <row r="81" spans="1:41" ht="13.5" customHeight="1" x14ac:dyDescent="0.15">
      <c r="A81" s="34" t="str">
        <f t="shared" si="27"/>
        <v>Lain-lain</v>
      </c>
      <c r="B81" s="32">
        <f>RKA!E12</f>
        <v>1</v>
      </c>
      <c r="C81" s="20">
        <f t="shared" si="28"/>
        <v>3.125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>
        <f t="shared" si="29"/>
        <v>1</v>
      </c>
      <c r="P81" s="4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</row>
    <row r="82" spans="1:41" ht="13.5" customHeight="1" x14ac:dyDescent="0.15">
      <c r="A82" s="34" t="str">
        <f t="shared" si="27"/>
        <v>Lain-lain</v>
      </c>
      <c r="B82" s="32">
        <f>RKA!E13</f>
        <v>1</v>
      </c>
      <c r="C82" s="20">
        <f t="shared" si="28"/>
        <v>3.125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>
        <f t="shared" si="29"/>
        <v>1</v>
      </c>
      <c r="P82" s="4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</row>
    <row r="83" spans="1:41" ht="13.5" customHeight="1" x14ac:dyDescent="0.15">
      <c r="A83" s="34" t="str">
        <f t="shared" si="27"/>
        <v>Lain-lain</v>
      </c>
      <c r="B83" s="32">
        <f>RKA!E14</f>
        <v>1</v>
      </c>
      <c r="C83" s="20">
        <f t="shared" si="28"/>
        <v>3.125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>
        <f t="shared" si="29"/>
        <v>1</v>
      </c>
      <c r="P83" s="4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</row>
    <row r="84" spans="1:41" ht="13.5" customHeight="1" x14ac:dyDescent="0.15">
      <c r="A84" s="34" t="str">
        <f>A46</f>
        <v>Lain-lain</v>
      </c>
      <c r="B84" s="32">
        <f>RKA!E15</f>
        <v>1</v>
      </c>
      <c r="C84" s="20">
        <f t="shared" si="28"/>
        <v>3.125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>
        <v>290000000</v>
      </c>
      <c r="P84" s="4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</row>
    <row r="85" spans="1:41" ht="13.5" customHeight="1" x14ac:dyDescent="0.15">
      <c r="A85" s="34" t="str">
        <f t="shared" ref="A85:A108" si="30">A47</f>
        <v>Lain-lain</v>
      </c>
      <c r="B85" s="32">
        <f>RKA!E16</f>
        <v>1</v>
      </c>
      <c r="C85" s="20">
        <f t="shared" si="28"/>
        <v>3.125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>
        <v>295000000</v>
      </c>
      <c r="P85" s="4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</row>
    <row r="86" spans="1:41" ht="13.5" customHeight="1" x14ac:dyDescent="0.15">
      <c r="A86" s="34" t="str">
        <f t="shared" si="30"/>
        <v>Lain-lain</v>
      </c>
      <c r="B86" s="32">
        <f>RKA!E17</f>
        <v>1</v>
      </c>
      <c r="C86" s="20">
        <f t="shared" si="28"/>
        <v>3.125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>
        <v>297000000</v>
      </c>
      <c r="P86" s="4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</row>
    <row r="87" spans="1:41" ht="13.5" customHeight="1" x14ac:dyDescent="0.15">
      <c r="A87" s="34" t="str">
        <f t="shared" si="30"/>
        <v>Lain-lain</v>
      </c>
      <c r="B87" s="32">
        <f>RKA!E18</f>
        <v>1</v>
      </c>
      <c r="C87" s="20">
        <f t="shared" si="28"/>
        <v>3.125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>
        <v>297000000</v>
      </c>
      <c r="P87" s="4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</row>
    <row r="88" spans="1:41" ht="13.5" customHeight="1" x14ac:dyDescent="0.15">
      <c r="A88" s="34" t="str">
        <f t="shared" si="30"/>
        <v>Lain-lain</v>
      </c>
      <c r="B88" s="32">
        <f>RKA!E19</f>
        <v>1</v>
      </c>
      <c r="C88" s="20">
        <f t="shared" si="28"/>
        <v>3.125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>
        <v>295000000</v>
      </c>
      <c r="P88" s="4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</row>
    <row r="89" spans="1:41" ht="13.5" customHeight="1" x14ac:dyDescent="0.15">
      <c r="A89" s="34" t="str">
        <f t="shared" si="30"/>
        <v>Lain-lain</v>
      </c>
      <c r="B89" s="32">
        <f>RKA!E20</f>
        <v>1</v>
      </c>
      <c r="C89" s="20">
        <f t="shared" si="28"/>
        <v>3.125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>
        <f t="shared" si="29"/>
        <v>1</v>
      </c>
      <c r="P89" s="4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</row>
    <row r="90" spans="1:41" ht="13.5" customHeight="1" x14ac:dyDescent="0.15">
      <c r="A90" s="34" t="str">
        <f t="shared" si="30"/>
        <v>Lain-lain</v>
      </c>
      <c r="B90" s="32">
        <f>RKA!E21</f>
        <v>1</v>
      </c>
      <c r="C90" s="20">
        <f t="shared" si="28"/>
        <v>3.125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>
        <f t="shared" si="29"/>
        <v>1</v>
      </c>
      <c r="P90" s="4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</row>
    <row r="91" spans="1:41" ht="13.5" customHeight="1" x14ac:dyDescent="0.15">
      <c r="A91" s="34" t="str">
        <f t="shared" si="30"/>
        <v>Lain-lain</v>
      </c>
      <c r="B91" s="32">
        <f>RKA!E22</f>
        <v>1</v>
      </c>
      <c r="C91" s="20">
        <f t="shared" si="28"/>
        <v>3.125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>
        <f t="shared" si="29"/>
        <v>1</v>
      </c>
      <c r="P91" s="4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</row>
    <row r="92" spans="1:41" ht="13.5" customHeight="1" x14ac:dyDescent="0.15">
      <c r="A92" s="34" t="str">
        <f t="shared" si="30"/>
        <v>Lain-lain</v>
      </c>
      <c r="B92" s="32">
        <f>RKA!E23</f>
        <v>1</v>
      </c>
      <c r="C92" s="20">
        <f t="shared" si="28"/>
        <v>3.125</v>
      </c>
      <c r="D92" s="13"/>
      <c r="E92" s="9"/>
      <c r="F92" s="9"/>
      <c r="G92" s="9"/>
      <c r="H92" s="9"/>
      <c r="I92" s="9"/>
      <c r="J92" s="9"/>
      <c r="K92" s="9"/>
      <c r="L92" s="9"/>
      <c r="M92" s="9"/>
      <c r="N92" s="9"/>
      <c r="O92" s="9">
        <f t="shared" si="29"/>
        <v>1</v>
      </c>
      <c r="P92" s="4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</row>
    <row r="93" spans="1:41" ht="13.5" customHeight="1" x14ac:dyDescent="0.15">
      <c r="A93" s="34" t="str">
        <f t="shared" si="30"/>
        <v>Lain-lain</v>
      </c>
      <c r="B93" s="32">
        <f>RKA!E24</f>
        <v>1</v>
      </c>
      <c r="C93" s="20">
        <f t="shared" si="28"/>
        <v>3.125</v>
      </c>
      <c r="D93" s="13"/>
      <c r="E93" s="9"/>
      <c r="F93" s="9"/>
      <c r="G93" s="9"/>
      <c r="H93" s="9"/>
      <c r="I93" s="9"/>
      <c r="J93" s="9"/>
      <c r="K93" s="9"/>
      <c r="L93" s="9"/>
      <c r="M93" s="9"/>
      <c r="N93" s="9"/>
      <c r="O93" s="9">
        <f t="shared" si="29"/>
        <v>1</v>
      </c>
      <c r="P93" s="4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</row>
    <row r="94" spans="1:41" ht="13.5" customHeight="1" x14ac:dyDescent="0.15">
      <c r="A94" s="34" t="str">
        <f t="shared" si="30"/>
        <v>Lain-lain</v>
      </c>
      <c r="B94" s="32">
        <f>RKA!E25</f>
        <v>1</v>
      </c>
      <c r="C94" s="20">
        <f t="shared" si="28"/>
        <v>3.125</v>
      </c>
      <c r="D94" s="13"/>
      <c r="E94" s="9"/>
      <c r="F94" s="9"/>
      <c r="G94" s="9"/>
      <c r="H94" s="9"/>
      <c r="I94" s="9"/>
      <c r="J94" s="9"/>
      <c r="K94" s="9"/>
      <c r="L94" s="9"/>
      <c r="M94" s="9"/>
      <c r="N94" s="9"/>
      <c r="O94" s="9">
        <f t="shared" si="29"/>
        <v>1</v>
      </c>
      <c r="P94" s="4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</row>
    <row r="95" spans="1:41" ht="13.5" customHeight="1" x14ac:dyDescent="0.15">
      <c r="A95" s="34" t="str">
        <f t="shared" si="30"/>
        <v>Lain-lain</v>
      </c>
      <c r="B95" s="32">
        <f>RKA!E26</f>
        <v>1</v>
      </c>
      <c r="C95" s="20">
        <f t="shared" si="28"/>
        <v>3.125</v>
      </c>
      <c r="D95" s="13"/>
      <c r="E95" s="9"/>
      <c r="F95" s="9"/>
      <c r="G95" s="9"/>
      <c r="H95" s="9"/>
      <c r="I95" s="9"/>
      <c r="J95" s="9"/>
      <c r="K95" s="9"/>
      <c r="L95" s="9"/>
      <c r="M95" s="9"/>
      <c r="N95" s="9"/>
      <c r="O95" s="9">
        <f t="shared" si="29"/>
        <v>1</v>
      </c>
      <c r="P95" s="4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</row>
    <row r="96" spans="1:41" ht="13.5" customHeight="1" x14ac:dyDescent="0.15">
      <c r="A96" s="34" t="str">
        <f t="shared" si="30"/>
        <v>Lain-lain</v>
      </c>
      <c r="B96" s="32">
        <f>RKA!E27</f>
        <v>1</v>
      </c>
      <c r="C96" s="20">
        <f t="shared" si="28"/>
        <v>3.125</v>
      </c>
      <c r="D96" s="13"/>
      <c r="E96" s="9"/>
      <c r="F96" s="9"/>
      <c r="G96" s="9"/>
      <c r="H96" s="9"/>
      <c r="I96" s="9"/>
      <c r="J96" s="9"/>
      <c r="K96" s="9"/>
      <c r="L96" s="9"/>
      <c r="M96" s="9"/>
      <c r="N96" s="9"/>
      <c r="O96" s="9">
        <f t="shared" si="29"/>
        <v>1</v>
      </c>
      <c r="P96" s="4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</row>
    <row r="97" spans="1:41" ht="13.5" customHeight="1" x14ac:dyDescent="0.15">
      <c r="A97" s="34" t="str">
        <f t="shared" si="30"/>
        <v>Lain-lain</v>
      </c>
      <c r="B97" s="32">
        <f>RKA!E28</f>
        <v>1</v>
      </c>
      <c r="C97" s="20">
        <f t="shared" si="28"/>
        <v>3.125</v>
      </c>
      <c r="D97" s="13"/>
      <c r="E97" s="9"/>
      <c r="F97" s="9"/>
      <c r="G97" s="9"/>
      <c r="H97" s="9"/>
      <c r="I97" s="9"/>
      <c r="J97" s="9"/>
      <c r="K97" s="9"/>
      <c r="L97" s="9"/>
      <c r="M97" s="9"/>
      <c r="N97" s="9"/>
      <c r="O97" s="9">
        <f t="shared" si="29"/>
        <v>1</v>
      </c>
      <c r="P97" s="4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</row>
    <row r="98" spans="1:41" ht="13.5" customHeight="1" x14ac:dyDescent="0.15">
      <c r="A98" s="34" t="str">
        <f t="shared" si="30"/>
        <v>Lain-lain</v>
      </c>
      <c r="B98" s="32">
        <f>RKA!E29</f>
        <v>1</v>
      </c>
      <c r="C98" s="20">
        <f t="shared" si="28"/>
        <v>3.125</v>
      </c>
      <c r="D98" s="13"/>
      <c r="E98" s="9"/>
      <c r="F98" s="9"/>
      <c r="G98" s="9"/>
      <c r="H98" s="9"/>
      <c r="I98" s="9"/>
      <c r="J98" s="9"/>
      <c r="K98" s="9"/>
      <c r="L98" s="9"/>
      <c r="M98" s="9"/>
      <c r="N98" s="9"/>
      <c r="O98" s="9">
        <f t="shared" si="29"/>
        <v>1</v>
      </c>
      <c r="P98" s="4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</row>
    <row r="99" spans="1:41" ht="13.5" customHeight="1" x14ac:dyDescent="0.15">
      <c r="A99" s="34" t="str">
        <f t="shared" si="30"/>
        <v>Lain-lain</v>
      </c>
      <c r="B99" s="32">
        <f>RKA!E30</f>
        <v>1</v>
      </c>
      <c r="C99" s="20">
        <f t="shared" si="28"/>
        <v>3.125</v>
      </c>
      <c r="D99" s="13"/>
      <c r="E99" s="9"/>
      <c r="F99" s="9"/>
      <c r="G99" s="9"/>
      <c r="H99" s="9"/>
      <c r="I99" s="9"/>
      <c r="J99" s="9"/>
      <c r="K99" s="9"/>
      <c r="L99" s="9"/>
      <c r="M99" s="9"/>
      <c r="N99" s="9"/>
      <c r="O99" s="9">
        <f t="shared" si="29"/>
        <v>1</v>
      </c>
      <c r="P99" s="4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</row>
    <row r="100" spans="1:41" ht="13.5" customHeight="1" x14ac:dyDescent="0.15">
      <c r="A100" s="34" t="str">
        <f t="shared" si="30"/>
        <v>Lain-lain</v>
      </c>
      <c r="B100" s="32">
        <f>RKA!E31</f>
        <v>1</v>
      </c>
      <c r="C100" s="20">
        <f t="shared" si="28"/>
        <v>3.125</v>
      </c>
      <c r="D100" s="13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>
        <f t="shared" si="29"/>
        <v>1</v>
      </c>
      <c r="P100" s="4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</row>
    <row r="101" spans="1:41" ht="13.5" customHeight="1" x14ac:dyDescent="0.15">
      <c r="A101" s="34" t="str">
        <f t="shared" si="30"/>
        <v>Lain-lain</v>
      </c>
      <c r="B101" s="32">
        <f>RKA!E32</f>
        <v>1</v>
      </c>
      <c r="C101" s="20">
        <f t="shared" si="28"/>
        <v>3.125</v>
      </c>
      <c r="D101" s="13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>
        <f t="shared" si="29"/>
        <v>1</v>
      </c>
      <c r="P101" s="4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</row>
    <row r="102" spans="1:41" ht="13.5" customHeight="1" x14ac:dyDescent="0.15">
      <c r="A102" s="34" t="str">
        <f t="shared" si="30"/>
        <v>Lain-lain</v>
      </c>
      <c r="B102" s="32">
        <f>RKA!E33</f>
        <v>1</v>
      </c>
      <c r="C102" s="20">
        <f t="shared" si="28"/>
        <v>3.125</v>
      </c>
      <c r="D102" s="13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>
        <f t="shared" si="29"/>
        <v>1</v>
      </c>
      <c r="P102" s="4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</row>
    <row r="103" spans="1:41" ht="13.5" customHeight="1" x14ac:dyDescent="0.15">
      <c r="A103" s="34" t="str">
        <f t="shared" si="30"/>
        <v>Lain-lain</v>
      </c>
      <c r="B103" s="32">
        <f>RKA!E34</f>
        <v>1</v>
      </c>
      <c r="C103" s="20">
        <f t="shared" si="28"/>
        <v>3.125</v>
      </c>
      <c r="D103" s="13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>
        <f t="shared" si="29"/>
        <v>1</v>
      </c>
      <c r="P103" s="4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</row>
    <row r="104" spans="1:41" ht="13.5" customHeight="1" x14ac:dyDescent="0.15">
      <c r="A104" s="34" t="str">
        <f t="shared" si="30"/>
        <v>Lain-lain</v>
      </c>
      <c r="B104" s="32">
        <f>RKA!E35</f>
        <v>1</v>
      </c>
      <c r="C104" s="20">
        <f t="shared" si="28"/>
        <v>3.125</v>
      </c>
      <c r="D104" s="13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>
        <f t="shared" si="29"/>
        <v>1</v>
      </c>
      <c r="P104" s="4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</row>
    <row r="105" spans="1:41" ht="13.5" customHeight="1" x14ac:dyDescent="0.15">
      <c r="A105" s="34" t="str">
        <f t="shared" si="30"/>
        <v>Lain-lain</v>
      </c>
      <c r="B105" s="32">
        <f>RKA!E36</f>
        <v>1</v>
      </c>
      <c r="C105" s="20">
        <f t="shared" si="28"/>
        <v>3.125</v>
      </c>
      <c r="D105" s="13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>
        <f t="shared" si="29"/>
        <v>1</v>
      </c>
      <c r="P105" s="4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</row>
    <row r="106" spans="1:41" ht="13.5" customHeight="1" x14ac:dyDescent="0.15">
      <c r="A106" s="34" t="str">
        <f t="shared" si="30"/>
        <v>Lain-lain</v>
      </c>
      <c r="B106" s="32">
        <f>RKA!E37</f>
        <v>1</v>
      </c>
      <c r="C106" s="20">
        <f t="shared" si="28"/>
        <v>3.125</v>
      </c>
      <c r="D106" s="13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>
        <f t="shared" si="29"/>
        <v>1</v>
      </c>
      <c r="P106" s="4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</row>
    <row r="107" spans="1:41" ht="13.5" customHeight="1" x14ac:dyDescent="0.15">
      <c r="A107" s="34" t="str">
        <f t="shared" si="30"/>
        <v>Lain-lain</v>
      </c>
      <c r="B107" s="32">
        <f>RKA!E38</f>
        <v>1</v>
      </c>
      <c r="C107" s="20">
        <f t="shared" si="28"/>
        <v>3.125</v>
      </c>
      <c r="D107" s="13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>
        <f t="shared" si="29"/>
        <v>1</v>
      </c>
      <c r="P107" s="4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</row>
    <row r="108" spans="1:41" ht="13.5" customHeight="1" x14ac:dyDescent="0.15">
      <c r="A108" s="34" t="str">
        <f t="shared" si="30"/>
        <v>Lain-lain</v>
      </c>
      <c r="B108" s="32">
        <f>RKA!E39</f>
        <v>1</v>
      </c>
      <c r="C108" s="20">
        <f t="shared" si="28"/>
        <v>3.125</v>
      </c>
      <c r="D108" s="13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>
        <f t="shared" si="29"/>
        <v>1</v>
      </c>
      <c r="P108" s="4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</row>
    <row r="109" spans="1:41" ht="13.5" customHeight="1" x14ac:dyDescent="0.15">
      <c r="A109" s="34"/>
      <c r="B109" s="32"/>
      <c r="C109" s="20"/>
      <c r="D109" s="13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4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</row>
    <row r="110" spans="1:41" ht="13.5" customHeight="1" x14ac:dyDescent="0.15">
      <c r="A110" s="34"/>
      <c r="B110" s="32"/>
      <c r="C110" s="12"/>
      <c r="D110" s="13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4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</row>
    <row r="111" spans="1:41" ht="13.5" customHeight="1" x14ac:dyDescent="0.15">
      <c r="A111" s="7" t="s">
        <v>39</v>
      </c>
      <c r="B111" s="18"/>
      <c r="C111" s="12">
        <f>SUM(C77:C108)</f>
        <v>100</v>
      </c>
      <c r="D111" s="13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4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</row>
    <row r="112" spans="1:41" ht="13.5" customHeight="1" x14ac:dyDescent="0.15">
      <c r="A112" s="21"/>
      <c r="B112" s="6"/>
      <c r="C112" s="4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4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</row>
    <row r="113" spans="1:41" ht="13.5" customHeight="1" x14ac:dyDescent="0.15">
      <c r="A113" s="76" t="str">
        <f>A76</f>
        <v>Belanja Modal</v>
      </c>
      <c r="B113" s="8" t="s">
        <v>28</v>
      </c>
      <c r="C113" s="10" t="s">
        <v>15</v>
      </c>
      <c r="D113" s="9" t="s">
        <v>16</v>
      </c>
      <c r="E113" s="9" t="s">
        <v>17</v>
      </c>
      <c r="F113" s="9" t="s">
        <v>18</v>
      </c>
      <c r="G113" s="9" t="s">
        <v>19</v>
      </c>
      <c r="H113" s="9" t="s">
        <v>20</v>
      </c>
      <c r="I113" s="9" t="s">
        <v>21</v>
      </c>
      <c r="J113" s="9" t="s">
        <v>22</v>
      </c>
      <c r="K113" s="9" t="s">
        <v>23</v>
      </c>
      <c r="L113" s="9" t="s">
        <v>24</v>
      </c>
      <c r="M113" s="9" t="s">
        <v>25</v>
      </c>
      <c r="N113" s="9" t="s">
        <v>26</v>
      </c>
    </row>
    <row r="114" spans="1:41" ht="13.5" customHeight="1" x14ac:dyDescent="0.15">
      <c r="A114" s="46" t="str">
        <f t="shared" ref="A114:B129" si="31">A39</f>
        <v>Lain-lain</v>
      </c>
      <c r="B114" s="47">
        <f t="shared" si="31"/>
        <v>3.125E-2</v>
      </c>
      <c r="C114" s="35">
        <f>D77/B77*C77</f>
        <v>0</v>
      </c>
      <c r="D114" s="35">
        <f>(E77/B77*C77)+C114</f>
        <v>0</v>
      </c>
      <c r="E114" s="35">
        <f>(F77/B77*C77)+D114</f>
        <v>0</v>
      </c>
      <c r="F114" s="35">
        <f>(G77/B77*C77)+E114</f>
        <v>0</v>
      </c>
      <c r="G114" s="35">
        <f>(H77/B77*C77)+F114</f>
        <v>0</v>
      </c>
      <c r="H114" s="35">
        <f>(I77/B77*C77)+G114</f>
        <v>0</v>
      </c>
      <c r="I114" s="35">
        <f>(J77/B77*C77)+H114</f>
        <v>0</v>
      </c>
      <c r="J114" s="35">
        <f>(K77/B77*C77)+I114</f>
        <v>0</v>
      </c>
      <c r="K114" s="35">
        <f>(L77/B77*C77)+J114</f>
        <v>0</v>
      </c>
      <c r="L114" s="35">
        <f>(M77/B77*C77)+K114</f>
        <v>0</v>
      </c>
      <c r="M114" s="35">
        <f>(N77/B77*C77)+L114</f>
        <v>0</v>
      </c>
      <c r="N114" s="35">
        <f>(O77/B77*C77)+M114</f>
        <v>3.125</v>
      </c>
      <c r="O114" s="4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</row>
    <row r="115" spans="1:41" ht="13.5" customHeight="1" x14ac:dyDescent="0.15">
      <c r="A115" s="46" t="str">
        <f t="shared" si="31"/>
        <v>Lain-lain</v>
      </c>
      <c r="B115" s="47">
        <f t="shared" si="31"/>
        <v>3.125E-2</v>
      </c>
      <c r="C115" s="35">
        <f t="shared" ref="C115:C145" si="32">D78/B78*C78</f>
        <v>0</v>
      </c>
      <c r="D115" s="35">
        <f t="shared" ref="D115:D130" si="33">(E78/B78*C78)+C115</f>
        <v>0</v>
      </c>
      <c r="E115" s="35">
        <f t="shared" ref="E115:E130" si="34">(F78/B78*C78)+D115</f>
        <v>0</v>
      </c>
      <c r="F115" s="35">
        <f t="shared" ref="F115:F130" si="35">(G78/B78*C78)+E115</f>
        <v>0</v>
      </c>
      <c r="G115" s="35">
        <f t="shared" ref="G115:G130" si="36">(H78/B78*C78)+F115</f>
        <v>0</v>
      </c>
      <c r="H115" s="35">
        <f t="shared" ref="H115:H130" si="37">(I78/B78*C78)+G115</f>
        <v>0</v>
      </c>
      <c r="I115" s="35">
        <f t="shared" ref="I115:I130" si="38">(J78/B78*C78)+H115</f>
        <v>0</v>
      </c>
      <c r="J115" s="35">
        <f t="shared" ref="J115:J130" si="39">(K78/B78*C78)+I115</f>
        <v>0</v>
      </c>
      <c r="K115" s="35">
        <f t="shared" ref="K115:K130" si="40">(L78/B78*C78)+J115</f>
        <v>0</v>
      </c>
      <c r="L115" s="35">
        <f t="shared" ref="L115:L130" si="41">(M78/B78*C78)+K115</f>
        <v>0</v>
      </c>
      <c r="M115" s="35">
        <f t="shared" ref="M115:M130" si="42">(N78/B78*C78)+L115</f>
        <v>0</v>
      </c>
      <c r="N115" s="35">
        <f t="shared" ref="N115:N130" si="43">(O78/B78*C78)+M115</f>
        <v>3.125</v>
      </c>
      <c r="O115" s="5"/>
      <c r="P115" s="4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</row>
    <row r="116" spans="1:41" ht="13.5" customHeight="1" x14ac:dyDescent="0.15">
      <c r="A116" s="46" t="str">
        <f t="shared" si="31"/>
        <v>Lain-lain</v>
      </c>
      <c r="B116" s="47">
        <f t="shared" si="31"/>
        <v>3.125E-2</v>
      </c>
      <c r="C116" s="35">
        <f t="shared" si="32"/>
        <v>0</v>
      </c>
      <c r="D116" s="35">
        <f t="shared" si="33"/>
        <v>0</v>
      </c>
      <c r="E116" s="35">
        <f t="shared" si="34"/>
        <v>0</v>
      </c>
      <c r="F116" s="35">
        <f t="shared" si="35"/>
        <v>0</v>
      </c>
      <c r="G116" s="35">
        <f t="shared" si="36"/>
        <v>0</v>
      </c>
      <c r="H116" s="35">
        <f t="shared" si="37"/>
        <v>0</v>
      </c>
      <c r="I116" s="35">
        <f t="shared" si="38"/>
        <v>0</v>
      </c>
      <c r="J116" s="35">
        <f t="shared" si="39"/>
        <v>0</v>
      </c>
      <c r="K116" s="35">
        <f t="shared" si="40"/>
        <v>0</v>
      </c>
      <c r="L116" s="35">
        <f t="shared" si="41"/>
        <v>0</v>
      </c>
      <c r="M116" s="35">
        <f t="shared" si="42"/>
        <v>0</v>
      </c>
      <c r="N116" s="35">
        <f t="shared" si="43"/>
        <v>3.125</v>
      </c>
      <c r="O116" s="5"/>
      <c r="P116" s="4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</row>
    <row r="117" spans="1:41" ht="13.5" customHeight="1" x14ac:dyDescent="0.15">
      <c r="A117" s="46" t="str">
        <f t="shared" si="31"/>
        <v>Lain-lain</v>
      </c>
      <c r="B117" s="47">
        <f t="shared" si="31"/>
        <v>3.125E-2</v>
      </c>
      <c r="C117" s="35">
        <f t="shared" si="32"/>
        <v>0</v>
      </c>
      <c r="D117" s="35">
        <f t="shared" si="33"/>
        <v>0</v>
      </c>
      <c r="E117" s="35">
        <f t="shared" si="34"/>
        <v>0</v>
      </c>
      <c r="F117" s="35">
        <f t="shared" si="35"/>
        <v>0</v>
      </c>
      <c r="G117" s="35">
        <f t="shared" si="36"/>
        <v>0</v>
      </c>
      <c r="H117" s="35">
        <f t="shared" si="37"/>
        <v>0</v>
      </c>
      <c r="I117" s="35">
        <f t="shared" si="38"/>
        <v>0</v>
      </c>
      <c r="J117" s="35">
        <f t="shared" si="39"/>
        <v>0</v>
      </c>
      <c r="K117" s="35">
        <f t="shared" si="40"/>
        <v>0</v>
      </c>
      <c r="L117" s="35">
        <f t="shared" si="41"/>
        <v>0</v>
      </c>
      <c r="M117" s="35">
        <f t="shared" si="42"/>
        <v>0</v>
      </c>
      <c r="N117" s="35">
        <f t="shared" si="43"/>
        <v>3.125</v>
      </c>
      <c r="O117" s="5"/>
      <c r="P117" s="4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</row>
    <row r="118" spans="1:41" ht="13.5" customHeight="1" x14ac:dyDescent="0.15">
      <c r="A118" s="46" t="str">
        <f t="shared" si="31"/>
        <v>Lain-lain</v>
      </c>
      <c r="B118" s="47">
        <f t="shared" si="31"/>
        <v>3.125E-2</v>
      </c>
      <c r="C118" s="35">
        <f t="shared" si="32"/>
        <v>0</v>
      </c>
      <c r="D118" s="35">
        <f t="shared" si="33"/>
        <v>0</v>
      </c>
      <c r="E118" s="35">
        <f t="shared" si="34"/>
        <v>0</v>
      </c>
      <c r="F118" s="35">
        <f t="shared" si="35"/>
        <v>0</v>
      </c>
      <c r="G118" s="35">
        <f t="shared" si="36"/>
        <v>0</v>
      </c>
      <c r="H118" s="35">
        <f t="shared" si="37"/>
        <v>0</v>
      </c>
      <c r="I118" s="35">
        <f t="shared" si="38"/>
        <v>0</v>
      </c>
      <c r="J118" s="35">
        <f t="shared" si="39"/>
        <v>0</v>
      </c>
      <c r="K118" s="35">
        <f t="shared" si="40"/>
        <v>0</v>
      </c>
      <c r="L118" s="35">
        <f t="shared" si="41"/>
        <v>0</v>
      </c>
      <c r="M118" s="35">
        <f t="shared" si="42"/>
        <v>0</v>
      </c>
      <c r="N118" s="35">
        <f t="shared" si="43"/>
        <v>3.125</v>
      </c>
      <c r="O118" s="5"/>
      <c r="P118" s="4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</row>
    <row r="119" spans="1:41" ht="13.5" customHeight="1" x14ac:dyDescent="0.15">
      <c r="A119" s="46" t="str">
        <f t="shared" si="31"/>
        <v>Lain-lain</v>
      </c>
      <c r="B119" s="47">
        <f t="shared" si="31"/>
        <v>3.125E-2</v>
      </c>
      <c r="C119" s="35">
        <f t="shared" si="32"/>
        <v>0</v>
      </c>
      <c r="D119" s="35">
        <f t="shared" si="33"/>
        <v>0</v>
      </c>
      <c r="E119" s="35">
        <f t="shared" si="34"/>
        <v>0</v>
      </c>
      <c r="F119" s="35">
        <f t="shared" si="35"/>
        <v>0</v>
      </c>
      <c r="G119" s="35">
        <f t="shared" si="36"/>
        <v>0</v>
      </c>
      <c r="H119" s="35">
        <f t="shared" si="37"/>
        <v>0</v>
      </c>
      <c r="I119" s="35">
        <f t="shared" si="38"/>
        <v>0</v>
      </c>
      <c r="J119" s="35">
        <f t="shared" si="39"/>
        <v>0</v>
      </c>
      <c r="K119" s="35">
        <f t="shared" si="40"/>
        <v>0</v>
      </c>
      <c r="L119" s="35">
        <f t="shared" si="41"/>
        <v>0</v>
      </c>
      <c r="M119" s="35">
        <f t="shared" si="42"/>
        <v>0</v>
      </c>
      <c r="N119" s="35">
        <f t="shared" si="43"/>
        <v>3.125</v>
      </c>
      <c r="O119" s="5"/>
      <c r="P119" s="4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</row>
    <row r="120" spans="1:41" ht="13.5" customHeight="1" x14ac:dyDescent="0.15">
      <c r="A120" s="46" t="str">
        <f t="shared" si="31"/>
        <v>Lain-lain</v>
      </c>
      <c r="B120" s="47">
        <f t="shared" si="31"/>
        <v>3.125E-2</v>
      </c>
      <c r="C120" s="35">
        <f t="shared" si="32"/>
        <v>0</v>
      </c>
      <c r="D120" s="35">
        <f t="shared" si="33"/>
        <v>0</v>
      </c>
      <c r="E120" s="35">
        <f t="shared" si="34"/>
        <v>0</v>
      </c>
      <c r="F120" s="35">
        <f t="shared" si="35"/>
        <v>0</v>
      </c>
      <c r="G120" s="35">
        <f t="shared" si="36"/>
        <v>0</v>
      </c>
      <c r="H120" s="35">
        <f t="shared" si="37"/>
        <v>0</v>
      </c>
      <c r="I120" s="35">
        <f t="shared" si="38"/>
        <v>0</v>
      </c>
      <c r="J120" s="35">
        <f t="shared" si="39"/>
        <v>0</v>
      </c>
      <c r="K120" s="35">
        <f t="shared" si="40"/>
        <v>0</v>
      </c>
      <c r="L120" s="35">
        <f t="shared" si="41"/>
        <v>0</v>
      </c>
      <c r="M120" s="35">
        <f t="shared" si="42"/>
        <v>0</v>
      </c>
      <c r="N120" s="35">
        <f t="shared" si="43"/>
        <v>3.125</v>
      </c>
      <c r="O120" s="5"/>
      <c r="P120" s="4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</row>
    <row r="121" spans="1:41" ht="13.5" customHeight="1" x14ac:dyDescent="0.15">
      <c r="A121" s="46" t="str">
        <f t="shared" si="31"/>
        <v>Lain-lain</v>
      </c>
      <c r="B121" s="47">
        <f t="shared" si="31"/>
        <v>3.125E-2</v>
      </c>
      <c r="C121" s="35">
        <f t="shared" si="32"/>
        <v>0</v>
      </c>
      <c r="D121" s="35">
        <f t="shared" si="33"/>
        <v>0</v>
      </c>
      <c r="E121" s="35">
        <f t="shared" si="34"/>
        <v>0</v>
      </c>
      <c r="F121" s="35">
        <f t="shared" si="35"/>
        <v>0</v>
      </c>
      <c r="G121" s="35">
        <f t="shared" si="36"/>
        <v>0</v>
      </c>
      <c r="H121" s="35">
        <f t="shared" si="37"/>
        <v>0</v>
      </c>
      <c r="I121" s="35">
        <f t="shared" si="38"/>
        <v>0</v>
      </c>
      <c r="J121" s="35">
        <f t="shared" si="39"/>
        <v>0</v>
      </c>
      <c r="K121" s="35">
        <f t="shared" si="40"/>
        <v>0</v>
      </c>
      <c r="L121" s="35">
        <f t="shared" si="41"/>
        <v>0</v>
      </c>
      <c r="M121" s="35">
        <f t="shared" si="42"/>
        <v>0</v>
      </c>
      <c r="N121" s="35">
        <f t="shared" si="43"/>
        <v>906250000</v>
      </c>
      <c r="O121" s="5"/>
      <c r="P121" s="4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</row>
    <row r="122" spans="1:41" ht="13.5" customHeight="1" x14ac:dyDescent="0.15">
      <c r="A122" s="46" t="str">
        <f t="shared" si="31"/>
        <v>Lain-lain</v>
      </c>
      <c r="B122" s="47">
        <f t="shared" si="31"/>
        <v>3.125E-2</v>
      </c>
      <c r="C122" s="35">
        <f t="shared" si="32"/>
        <v>0</v>
      </c>
      <c r="D122" s="35">
        <f t="shared" si="33"/>
        <v>0</v>
      </c>
      <c r="E122" s="35">
        <f t="shared" si="34"/>
        <v>0</v>
      </c>
      <c r="F122" s="35">
        <f t="shared" si="35"/>
        <v>0</v>
      </c>
      <c r="G122" s="35">
        <f t="shared" si="36"/>
        <v>0</v>
      </c>
      <c r="H122" s="35">
        <f t="shared" si="37"/>
        <v>0</v>
      </c>
      <c r="I122" s="35">
        <f t="shared" si="38"/>
        <v>0</v>
      </c>
      <c r="J122" s="35">
        <f t="shared" si="39"/>
        <v>0</v>
      </c>
      <c r="K122" s="35">
        <f t="shared" si="40"/>
        <v>0</v>
      </c>
      <c r="L122" s="35">
        <f t="shared" si="41"/>
        <v>0</v>
      </c>
      <c r="M122" s="35">
        <f t="shared" si="42"/>
        <v>0</v>
      </c>
      <c r="N122" s="35">
        <f t="shared" si="43"/>
        <v>921875000</v>
      </c>
      <c r="O122" s="5"/>
      <c r="P122" s="4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</row>
    <row r="123" spans="1:41" ht="13.5" customHeight="1" x14ac:dyDescent="0.15">
      <c r="A123" s="46" t="str">
        <f t="shared" si="31"/>
        <v>Lain-lain</v>
      </c>
      <c r="B123" s="47">
        <f t="shared" si="31"/>
        <v>3.125E-2</v>
      </c>
      <c r="C123" s="35">
        <f t="shared" si="32"/>
        <v>0</v>
      </c>
      <c r="D123" s="35">
        <f t="shared" si="33"/>
        <v>0</v>
      </c>
      <c r="E123" s="35">
        <f t="shared" si="34"/>
        <v>0</v>
      </c>
      <c r="F123" s="35">
        <f t="shared" si="35"/>
        <v>0</v>
      </c>
      <c r="G123" s="35">
        <f t="shared" si="36"/>
        <v>0</v>
      </c>
      <c r="H123" s="35">
        <f t="shared" si="37"/>
        <v>0</v>
      </c>
      <c r="I123" s="35">
        <f t="shared" si="38"/>
        <v>0</v>
      </c>
      <c r="J123" s="35">
        <f t="shared" si="39"/>
        <v>0</v>
      </c>
      <c r="K123" s="35">
        <f t="shared" si="40"/>
        <v>0</v>
      </c>
      <c r="L123" s="35">
        <f t="shared" si="41"/>
        <v>0</v>
      </c>
      <c r="M123" s="35">
        <f t="shared" si="42"/>
        <v>0</v>
      </c>
      <c r="N123" s="35">
        <f t="shared" si="43"/>
        <v>928125000</v>
      </c>
      <c r="O123" s="5"/>
      <c r="P123" s="4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</row>
    <row r="124" spans="1:41" ht="13.5" customHeight="1" x14ac:dyDescent="0.15">
      <c r="A124" s="46" t="str">
        <f t="shared" si="31"/>
        <v>Lain-lain</v>
      </c>
      <c r="B124" s="47">
        <f t="shared" si="31"/>
        <v>3.125E-2</v>
      </c>
      <c r="C124" s="35">
        <f t="shared" si="32"/>
        <v>0</v>
      </c>
      <c r="D124" s="35">
        <f t="shared" si="33"/>
        <v>0</v>
      </c>
      <c r="E124" s="35">
        <f t="shared" si="34"/>
        <v>0</v>
      </c>
      <c r="F124" s="35">
        <f t="shared" si="35"/>
        <v>0</v>
      </c>
      <c r="G124" s="35">
        <f t="shared" si="36"/>
        <v>0</v>
      </c>
      <c r="H124" s="35">
        <f t="shared" si="37"/>
        <v>0</v>
      </c>
      <c r="I124" s="35">
        <f t="shared" si="38"/>
        <v>0</v>
      </c>
      <c r="J124" s="35">
        <f t="shared" si="39"/>
        <v>0</v>
      </c>
      <c r="K124" s="35">
        <f t="shared" si="40"/>
        <v>0</v>
      </c>
      <c r="L124" s="35">
        <f t="shared" si="41"/>
        <v>0</v>
      </c>
      <c r="M124" s="35">
        <f t="shared" si="42"/>
        <v>0</v>
      </c>
      <c r="N124" s="35">
        <f t="shared" si="43"/>
        <v>928125000</v>
      </c>
      <c r="O124" s="5"/>
      <c r="P124" s="4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</row>
    <row r="125" spans="1:41" ht="13.5" customHeight="1" x14ac:dyDescent="0.15">
      <c r="A125" s="46" t="str">
        <f t="shared" si="31"/>
        <v>Lain-lain</v>
      </c>
      <c r="B125" s="47">
        <f t="shared" si="31"/>
        <v>3.125E-2</v>
      </c>
      <c r="C125" s="35">
        <f t="shared" si="32"/>
        <v>0</v>
      </c>
      <c r="D125" s="35">
        <f t="shared" si="33"/>
        <v>0</v>
      </c>
      <c r="E125" s="35">
        <f t="shared" si="34"/>
        <v>0</v>
      </c>
      <c r="F125" s="35">
        <f t="shared" si="35"/>
        <v>0</v>
      </c>
      <c r="G125" s="35">
        <f t="shared" si="36"/>
        <v>0</v>
      </c>
      <c r="H125" s="35">
        <f t="shared" si="37"/>
        <v>0</v>
      </c>
      <c r="I125" s="35">
        <f t="shared" si="38"/>
        <v>0</v>
      </c>
      <c r="J125" s="35">
        <f t="shared" si="39"/>
        <v>0</v>
      </c>
      <c r="K125" s="35">
        <f t="shared" si="40"/>
        <v>0</v>
      </c>
      <c r="L125" s="35">
        <f t="shared" si="41"/>
        <v>0</v>
      </c>
      <c r="M125" s="35">
        <f t="shared" si="42"/>
        <v>0</v>
      </c>
      <c r="N125" s="35">
        <f t="shared" si="43"/>
        <v>921875000</v>
      </c>
      <c r="O125" s="5"/>
      <c r="P125" s="4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</row>
    <row r="126" spans="1:41" ht="13.5" customHeight="1" x14ac:dyDescent="0.15">
      <c r="A126" s="46" t="str">
        <f t="shared" si="31"/>
        <v>Lain-lain</v>
      </c>
      <c r="B126" s="47">
        <f t="shared" si="31"/>
        <v>3.125E-2</v>
      </c>
      <c r="C126" s="35">
        <f t="shared" si="32"/>
        <v>0</v>
      </c>
      <c r="D126" s="35">
        <f t="shared" si="33"/>
        <v>0</v>
      </c>
      <c r="E126" s="35">
        <f t="shared" si="34"/>
        <v>0</v>
      </c>
      <c r="F126" s="35">
        <f t="shared" si="35"/>
        <v>0</v>
      </c>
      <c r="G126" s="35">
        <f t="shared" si="36"/>
        <v>0</v>
      </c>
      <c r="H126" s="35">
        <f t="shared" si="37"/>
        <v>0</v>
      </c>
      <c r="I126" s="35">
        <f t="shared" si="38"/>
        <v>0</v>
      </c>
      <c r="J126" s="35">
        <f t="shared" si="39"/>
        <v>0</v>
      </c>
      <c r="K126" s="35">
        <f t="shared" si="40"/>
        <v>0</v>
      </c>
      <c r="L126" s="35">
        <f t="shared" si="41"/>
        <v>0</v>
      </c>
      <c r="M126" s="35">
        <f t="shared" si="42"/>
        <v>0</v>
      </c>
      <c r="N126" s="35">
        <f t="shared" si="43"/>
        <v>3.125</v>
      </c>
      <c r="O126" s="5"/>
      <c r="P126" s="4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</row>
    <row r="127" spans="1:41" ht="13.5" customHeight="1" x14ac:dyDescent="0.15">
      <c r="A127" s="46" t="str">
        <f t="shared" si="31"/>
        <v>Lain-lain</v>
      </c>
      <c r="B127" s="47">
        <f t="shared" si="31"/>
        <v>3.125E-2</v>
      </c>
      <c r="C127" s="35">
        <f t="shared" si="32"/>
        <v>0</v>
      </c>
      <c r="D127" s="35">
        <f t="shared" si="33"/>
        <v>0</v>
      </c>
      <c r="E127" s="35">
        <f t="shared" si="34"/>
        <v>0</v>
      </c>
      <c r="F127" s="35">
        <f t="shared" si="35"/>
        <v>0</v>
      </c>
      <c r="G127" s="35">
        <f t="shared" si="36"/>
        <v>0</v>
      </c>
      <c r="H127" s="35">
        <f t="shared" si="37"/>
        <v>0</v>
      </c>
      <c r="I127" s="35">
        <f t="shared" si="38"/>
        <v>0</v>
      </c>
      <c r="J127" s="35">
        <f t="shared" si="39"/>
        <v>0</v>
      </c>
      <c r="K127" s="35">
        <f t="shared" si="40"/>
        <v>0</v>
      </c>
      <c r="L127" s="35">
        <f t="shared" si="41"/>
        <v>0</v>
      </c>
      <c r="M127" s="35">
        <f t="shared" si="42"/>
        <v>0</v>
      </c>
      <c r="N127" s="35">
        <f t="shared" si="43"/>
        <v>3.125</v>
      </c>
      <c r="O127" s="5"/>
      <c r="P127" s="4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</row>
    <row r="128" spans="1:41" ht="13.5" customHeight="1" x14ac:dyDescent="0.15">
      <c r="A128" s="46" t="str">
        <f t="shared" si="31"/>
        <v>Lain-lain</v>
      </c>
      <c r="B128" s="47">
        <f t="shared" si="31"/>
        <v>3.125E-2</v>
      </c>
      <c r="C128" s="35">
        <f t="shared" si="32"/>
        <v>0</v>
      </c>
      <c r="D128" s="35">
        <f t="shared" si="33"/>
        <v>0</v>
      </c>
      <c r="E128" s="35">
        <f t="shared" si="34"/>
        <v>0</v>
      </c>
      <c r="F128" s="35">
        <f t="shared" si="35"/>
        <v>0</v>
      </c>
      <c r="G128" s="35">
        <f t="shared" si="36"/>
        <v>0</v>
      </c>
      <c r="H128" s="35">
        <f t="shared" si="37"/>
        <v>0</v>
      </c>
      <c r="I128" s="35">
        <f t="shared" si="38"/>
        <v>0</v>
      </c>
      <c r="J128" s="35">
        <f t="shared" si="39"/>
        <v>0</v>
      </c>
      <c r="K128" s="35">
        <f t="shared" si="40"/>
        <v>0</v>
      </c>
      <c r="L128" s="35">
        <f t="shared" si="41"/>
        <v>0</v>
      </c>
      <c r="M128" s="35">
        <f t="shared" si="42"/>
        <v>0</v>
      </c>
      <c r="N128" s="35">
        <f t="shared" si="43"/>
        <v>3.125</v>
      </c>
      <c r="O128" s="5"/>
      <c r="P128" s="4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</row>
    <row r="129" spans="1:41" ht="13.5" customHeight="1" x14ac:dyDescent="0.15">
      <c r="A129" s="46" t="str">
        <f t="shared" si="31"/>
        <v>Lain-lain</v>
      </c>
      <c r="B129" s="47">
        <f t="shared" si="31"/>
        <v>3.125E-2</v>
      </c>
      <c r="C129" s="35">
        <f t="shared" si="32"/>
        <v>0</v>
      </c>
      <c r="D129" s="35">
        <f t="shared" si="33"/>
        <v>0</v>
      </c>
      <c r="E129" s="35">
        <f t="shared" si="34"/>
        <v>0</v>
      </c>
      <c r="F129" s="35">
        <f t="shared" si="35"/>
        <v>0</v>
      </c>
      <c r="G129" s="35">
        <f t="shared" si="36"/>
        <v>0</v>
      </c>
      <c r="H129" s="35">
        <f t="shared" si="37"/>
        <v>0</v>
      </c>
      <c r="I129" s="35">
        <f t="shared" si="38"/>
        <v>0</v>
      </c>
      <c r="J129" s="35">
        <f t="shared" si="39"/>
        <v>0</v>
      </c>
      <c r="K129" s="35">
        <f t="shared" si="40"/>
        <v>0</v>
      </c>
      <c r="L129" s="35">
        <f t="shared" si="41"/>
        <v>0</v>
      </c>
      <c r="M129" s="35">
        <f t="shared" si="42"/>
        <v>0</v>
      </c>
      <c r="N129" s="35">
        <f t="shared" si="43"/>
        <v>3.125</v>
      </c>
      <c r="O129" s="5"/>
      <c r="P129" s="4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</row>
    <row r="130" spans="1:41" ht="13.5" customHeight="1" x14ac:dyDescent="0.15">
      <c r="A130" s="46" t="str">
        <f t="shared" ref="A130:B130" si="44">A55</f>
        <v>Lain-lain</v>
      </c>
      <c r="B130" s="47">
        <f t="shared" si="44"/>
        <v>3.125E-2</v>
      </c>
      <c r="C130" s="35">
        <f t="shared" si="32"/>
        <v>0</v>
      </c>
      <c r="D130" s="35">
        <f t="shared" si="33"/>
        <v>0</v>
      </c>
      <c r="E130" s="35">
        <f t="shared" si="34"/>
        <v>0</v>
      </c>
      <c r="F130" s="35">
        <f t="shared" si="35"/>
        <v>0</v>
      </c>
      <c r="G130" s="35">
        <f t="shared" si="36"/>
        <v>0</v>
      </c>
      <c r="H130" s="35">
        <f t="shared" si="37"/>
        <v>0</v>
      </c>
      <c r="I130" s="35">
        <f t="shared" si="38"/>
        <v>0</v>
      </c>
      <c r="J130" s="35">
        <f t="shared" si="39"/>
        <v>0</v>
      </c>
      <c r="K130" s="35">
        <f t="shared" si="40"/>
        <v>0</v>
      </c>
      <c r="L130" s="35">
        <f t="shared" si="41"/>
        <v>0</v>
      </c>
      <c r="M130" s="35">
        <f t="shared" si="42"/>
        <v>0</v>
      </c>
      <c r="N130" s="35">
        <f t="shared" si="43"/>
        <v>3.125</v>
      </c>
      <c r="O130" s="5"/>
      <c r="P130" s="4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</row>
    <row r="131" spans="1:41" ht="13.5" customHeight="1" x14ac:dyDescent="0.15">
      <c r="A131" s="46" t="str">
        <f t="shared" ref="A131:B131" si="45">A56</f>
        <v>Lain-lain</v>
      </c>
      <c r="B131" s="47">
        <f t="shared" si="45"/>
        <v>3.125E-2</v>
      </c>
      <c r="C131" s="35">
        <f t="shared" si="32"/>
        <v>0</v>
      </c>
      <c r="D131" s="35">
        <f t="shared" ref="D131:D145" si="46">(E94/B94*C94)+C131</f>
        <v>0</v>
      </c>
      <c r="E131" s="35">
        <f t="shared" ref="E131:E145" si="47">(F94/B94*C94)+D131</f>
        <v>0</v>
      </c>
      <c r="F131" s="35">
        <f t="shared" ref="F131:F145" si="48">(G94/B94*C94)+E131</f>
        <v>0</v>
      </c>
      <c r="G131" s="35">
        <f t="shared" ref="G131:G145" si="49">(H94/B94*C94)+F131</f>
        <v>0</v>
      </c>
      <c r="H131" s="35">
        <f t="shared" ref="H131:H145" si="50">(I94/B94*C94)+G131</f>
        <v>0</v>
      </c>
      <c r="I131" s="35">
        <f t="shared" ref="I131:I145" si="51">(J94/B94*C94)+H131</f>
        <v>0</v>
      </c>
      <c r="J131" s="35">
        <f t="shared" ref="J131:J145" si="52">(K94/B94*C94)+I131</f>
        <v>0</v>
      </c>
      <c r="K131" s="35">
        <f t="shared" ref="K131:K145" si="53">(L94/B94*C94)+J131</f>
        <v>0</v>
      </c>
      <c r="L131" s="35">
        <f t="shared" ref="L131:L145" si="54">(M94/B94*C94)+K131</f>
        <v>0</v>
      </c>
      <c r="M131" s="35">
        <f t="shared" ref="M131:M145" si="55">(N94/B94*C94)+L131</f>
        <v>0</v>
      </c>
      <c r="N131" s="35">
        <f t="shared" ref="N131:N145" si="56">(O94/B94*C94)+M131</f>
        <v>3.125</v>
      </c>
      <c r="O131" s="5"/>
      <c r="P131" s="4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</row>
    <row r="132" spans="1:41" ht="13.5" customHeight="1" x14ac:dyDescent="0.15">
      <c r="A132" s="46" t="str">
        <f t="shared" ref="A132:B132" si="57">A57</f>
        <v>Lain-lain</v>
      </c>
      <c r="B132" s="47">
        <f t="shared" si="57"/>
        <v>3.125E-2</v>
      </c>
      <c r="C132" s="35">
        <f t="shared" si="32"/>
        <v>0</v>
      </c>
      <c r="D132" s="35">
        <f t="shared" si="46"/>
        <v>0</v>
      </c>
      <c r="E132" s="35">
        <f t="shared" si="47"/>
        <v>0</v>
      </c>
      <c r="F132" s="35">
        <f t="shared" si="48"/>
        <v>0</v>
      </c>
      <c r="G132" s="35">
        <f t="shared" si="49"/>
        <v>0</v>
      </c>
      <c r="H132" s="35">
        <f t="shared" si="50"/>
        <v>0</v>
      </c>
      <c r="I132" s="35">
        <f t="shared" si="51"/>
        <v>0</v>
      </c>
      <c r="J132" s="35">
        <f t="shared" si="52"/>
        <v>0</v>
      </c>
      <c r="K132" s="35">
        <f t="shared" si="53"/>
        <v>0</v>
      </c>
      <c r="L132" s="35">
        <f t="shared" si="54"/>
        <v>0</v>
      </c>
      <c r="M132" s="35">
        <f t="shared" si="55"/>
        <v>0</v>
      </c>
      <c r="N132" s="35">
        <f t="shared" si="56"/>
        <v>3.125</v>
      </c>
      <c r="O132" s="5"/>
      <c r="P132" s="4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</row>
    <row r="133" spans="1:41" ht="13.5" customHeight="1" x14ac:dyDescent="0.15">
      <c r="A133" s="46" t="str">
        <f t="shared" ref="A133:B133" si="58">A58</f>
        <v>Lain-lain</v>
      </c>
      <c r="B133" s="47">
        <f t="shared" si="58"/>
        <v>3.125E-2</v>
      </c>
      <c r="C133" s="35">
        <f t="shared" si="32"/>
        <v>0</v>
      </c>
      <c r="D133" s="35">
        <f t="shared" si="46"/>
        <v>0</v>
      </c>
      <c r="E133" s="35">
        <f t="shared" si="47"/>
        <v>0</v>
      </c>
      <c r="F133" s="35">
        <f t="shared" si="48"/>
        <v>0</v>
      </c>
      <c r="G133" s="35">
        <f t="shared" si="49"/>
        <v>0</v>
      </c>
      <c r="H133" s="35">
        <f t="shared" si="50"/>
        <v>0</v>
      </c>
      <c r="I133" s="35">
        <f t="shared" si="51"/>
        <v>0</v>
      </c>
      <c r="J133" s="35">
        <f t="shared" si="52"/>
        <v>0</v>
      </c>
      <c r="K133" s="35">
        <f t="shared" si="53"/>
        <v>0</v>
      </c>
      <c r="L133" s="35">
        <f t="shared" si="54"/>
        <v>0</v>
      </c>
      <c r="M133" s="35">
        <f t="shared" si="55"/>
        <v>0</v>
      </c>
      <c r="N133" s="35">
        <f t="shared" si="56"/>
        <v>3.125</v>
      </c>
      <c r="O133" s="5"/>
      <c r="P133" s="4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</row>
    <row r="134" spans="1:41" ht="13.5" customHeight="1" x14ac:dyDescent="0.15">
      <c r="A134" s="46" t="str">
        <f t="shared" ref="A134:B134" si="59">A59</f>
        <v>Lain-lain</v>
      </c>
      <c r="B134" s="47">
        <f t="shared" si="59"/>
        <v>3.125E-2</v>
      </c>
      <c r="C134" s="35">
        <f t="shared" si="32"/>
        <v>0</v>
      </c>
      <c r="D134" s="35">
        <f t="shared" si="46"/>
        <v>0</v>
      </c>
      <c r="E134" s="35">
        <f t="shared" si="47"/>
        <v>0</v>
      </c>
      <c r="F134" s="35">
        <f t="shared" si="48"/>
        <v>0</v>
      </c>
      <c r="G134" s="35">
        <f t="shared" si="49"/>
        <v>0</v>
      </c>
      <c r="H134" s="35">
        <f t="shared" si="50"/>
        <v>0</v>
      </c>
      <c r="I134" s="35">
        <f t="shared" si="51"/>
        <v>0</v>
      </c>
      <c r="J134" s="35">
        <f t="shared" si="52"/>
        <v>0</v>
      </c>
      <c r="K134" s="35">
        <f t="shared" si="53"/>
        <v>0</v>
      </c>
      <c r="L134" s="35">
        <f t="shared" si="54"/>
        <v>0</v>
      </c>
      <c r="M134" s="35">
        <f t="shared" si="55"/>
        <v>0</v>
      </c>
      <c r="N134" s="35">
        <f t="shared" si="56"/>
        <v>3.125</v>
      </c>
      <c r="O134" s="5"/>
      <c r="P134" s="4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</row>
    <row r="135" spans="1:41" ht="13.5" customHeight="1" x14ac:dyDescent="0.15">
      <c r="A135" s="46" t="str">
        <f t="shared" ref="A135:B135" si="60">A60</f>
        <v>Lain-lain</v>
      </c>
      <c r="B135" s="47">
        <f t="shared" si="60"/>
        <v>3.125E-2</v>
      </c>
      <c r="C135" s="35">
        <f t="shared" si="32"/>
        <v>0</v>
      </c>
      <c r="D135" s="35">
        <f t="shared" si="46"/>
        <v>0</v>
      </c>
      <c r="E135" s="35">
        <f t="shared" si="47"/>
        <v>0</v>
      </c>
      <c r="F135" s="35">
        <f t="shared" si="48"/>
        <v>0</v>
      </c>
      <c r="G135" s="35">
        <f t="shared" si="49"/>
        <v>0</v>
      </c>
      <c r="H135" s="35">
        <f t="shared" si="50"/>
        <v>0</v>
      </c>
      <c r="I135" s="35">
        <f t="shared" si="51"/>
        <v>0</v>
      </c>
      <c r="J135" s="35">
        <f t="shared" si="52"/>
        <v>0</v>
      </c>
      <c r="K135" s="35">
        <f t="shared" si="53"/>
        <v>0</v>
      </c>
      <c r="L135" s="35">
        <f t="shared" si="54"/>
        <v>0</v>
      </c>
      <c r="M135" s="35">
        <f t="shared" si="55"/>
        <v>0</v>
      </c>
      <c r="N135" s="35">
        <f t="shared" si="56"/>
        <v>3.125</v>
      </c>
      <c r="O135" s="5"/>
      <c r="P135" s="4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</row>
    <row r="136" spans="1:41" ht="13.5" customHeight="1" x14ac:dyDescent="0.15">
      <c r="A136" s="46" t="str">
        <f t="shared" ref="A136:B136" si="61">A61</f>
        <v>Lain-lain</v>
      </c>
      <c r="B136" s="47">
        <f t="shared" si="61"/>
        <v>3.125E-2</v>
      </c>
      <c r="C136" s="35">
        <f t="shared" si="32"/>
        <v>0</v>
      </c>
      <c r="D136" s="35">
        <f t="shared" si="46"/>
        <v>0</v>
      </c>
      <c r="E136" s="35">
        <f t="shared" si="47"/>
        <v>0</v>
      </c>
      <c r="F136" s="35">
        <f t="shared" si="48"/>
        <v>0</v>
      </c>
      <c r="G136" s="35">
        <f t="shared" si="49"/>
        <v>0</v>
      </c>
      <c r="H136" s="35">
        <f t="shared" si="50"/>
        <v>0</v>
      </c>
      <c r="I136" s="35">
        <f t="shared" si="51"/>
        <v>0</v>
      </c>
      <c r="J136" s="35">
        <f t="shared" si="52"/>
        <v>0</v>
      </c>
      <c r="K136" s="35">
        <f t="shared" si="53"/>
        <v>0</v>
      </c>
      <c r="L136" s="35">
        <f t="shared" si="54"/>
        <v>0</v>
      </c>
      <c r="M136" s="35">
        <f t="shared" si="55"/>
        <v>0</v>
      </c>
      <c r="N136" s="35">
        <f t="shared" si="56"/>
        <v>3.125</v>
      </c>
      <c r="O136" s="5"/>
      <c r="P136" s="4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</row>
    <row r="137" spans="1:41" ht="13.5" customHeight="1" x14ac:dyDescent="0.15">
      <c r="A137" s="46" t="str">
        <f t="shared" ref="A137:B137" si="62">A62</f>
        <v>Lain-lain</v>
      </c>
      <c r="B137" s="47">
        <f t="shared" si="62"/>
        <v>3.125E-2</v>
      </c>
      <c r="C137" s="35">
        <f t="shared" si="32"/>
        <v>0</v>
      </c>
      <c r="D137" s="35">
        <f t="shared" si="46"/>
        <v>0</v>
      </c>
      <c r="E137" s="35">
        <f t="shared" si="47"/>
        <v>0</v>
      </c>
      <c r="F137" s="35">
        <f t="shared" si="48"/>
        <v>0</v>
      </c>
      <c r="G137" s="35">
        <f t="shared" si="49"/>
        <v>0</v>
      </c>
      <c r="H137" s="35">
        <f t="shared" si="50"/>
        <v>0</v>
      </c>
      <c r="I137" s="35">
        <f t="shared" si="51"/>
        <v>0</v>
      </c>
      <c r="J137" s="35">
        <f t="shared" si="52"/>
        <v>0</v>
      </c>
      <c r="K137" s="35">
        <f t="shared" si="53"/>
        <v>0</v>
      </c>
      <c r="L137" s="35">
        <f t="shared" si="54"/>
        <v>0</v>
      </c>
      <c r="M137" s="35">
        <f t="shared" si="55"/>
        <v>0</v>
      </c>
      <c r="N137" s="35">
        <f t="shared" si="56"/>
        <v>3.125</v>
      </c>
      <c r="O137" s="5"/>
      <c r="P137" s="4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</row>
    <row r="138" spans="1:41" ht="13.5" customHeight="1" x14ac:dyDescent="0.15">
      <c r="A138" s="46" t="str">
        <f t="shared" ref="A138:B138" si="63">A63</f>
        <v>Lain-lain</v>
      </c>
      <c r="B138" s="47">
        <f t="shared" si="63"/>
        <v>3.125E-2</v>
      </c>
      <c r="C138" s="35">
        <f t="shared" si="32"/>
        <v>0</v>
      </c>
      <c r="D138" s="35">
        <f t="shared" si="46"/>
        <v>0</v>
      </c>
      <c r="E138" s="35">
        <f t="shared" si="47"/>
        <v>0</v>
      </c>
      <c r="F138" s="35">
        <f t="shared" si="48"/>
        <v>0</v>
      </c>
      <c r="G138" s="35">
        <f t="shared" si="49"/>
        <v>0</v>
      </c>
      <c r="H138" s="35">
        <f t="shared" si="50"/>
        <v>0</v>
      </c>
      <c r="I138" s="35">
        <f t="shared" si="51"/>
        <v>0</v>
      </c>
      <c r="J138" s="35">
        <f t="shared" si="52"/>
        <v>0</v>
      </c>
      <c r="K138" s="35">
        <f t="shared" si="53"/>
        <v>0</v>
      </c>
      <c r="L138" s="35">
        <f t="shared" si="54"/>
        <v>0</v>
      </c>
      <c r="M138" s="35">
        <f t="shared" si="55"/>
        <v>0</v>
      </c>
      <c r="N138" s="35">
        <f t="shared" si="56"/>
        <v>3.125</v>
      </c>
      <c r="O138" s="5"/>
      <c r="P138" s="4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</row>
    <row r="139" spans="1:41" ht="13.5" customHeight="1" x14ac:dyDescent="0.15">
      <c r="A139" s="46" t="str">
        <f t="shared" ref="A139:B139" si="64">A64</f>
        <v>Lain-lain</v>
      </c>
      <c r="B139" s="47">
        <f t="shared" si="64"/>
        <v>3.125E-2</v>
      </c>
      <c r="C139" s="35">
        <f t="shared" si="32"/>
        <v>0</v>
      </c>
      <c r="D139" s="35">
        <f t="shared" si="46"/>
        <v>0</v>
      </c>
      <c r="E139" s="35">
        <f t="shared" si="47"/>
        <v>0</v>
      </c>
      <c r="F139" s="35">
        <f t="shared" si="48"/>
        <v>0</v>
      </c>
      <c r="G139" s="35">
        <f t="shared" si="49"/>
        <v>0</v>
      </c>
      <c r="H139" s="35">
        <f t="shared" si="50"/>
        <v>0</v>
      </c>
      <c r="I139" s="35">
        <f t="shared" si="51"/>
        <v>0</v>
      </c>
      <c r="J139" s="35">
        <f t="shared" si="52"/>
        <v>0</v>
      </c>
      <c r="K139" s="35">
        <f t="shared" si="53"/>
        <v>0</v>
      </c>
      <c r="L139" s="35">
        <f t="shared" si="54"/>
        <v>0</v>
      </c>
      <c r="M139" s="35">
        <f t="shared" si="55"/>
        <v>0</v>
      </c>
      <c r="N139" s="35">
        <f t="shared" si="56"/>
        <v>3.125</v>
      </c>
      <c r="O139" s="5"/>
      <c r="P139" s="4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</row>
    <row r="140" spans="1:41" ht="13.5" customHeight="1" x14ac:dyDescent="0.15">
      <c r="A140" s="46" t="str">
        <f t="shared" ref="A140:B140" si="65">A65</f>
        <v>Lain-lain</v>
      </c>
      <c r="B140" s="47">
        <f t="shared" si="65"/>
        <v>3.125E-2</v>
      </c>
      <c r="C140" s="35">
        <f t="shared" si="32"/>
        <v>0</v>
      </c>
      <c r="D140" s="35">
        <f t="shared" si="46"/>
        <v>0</v>
      </c>
      <c r="E140" s="35">
        <f t="shared" si="47"/>
        <v>0</v>
      </c>
      <c r="F140" s="35">
        <f t="shared" si="48"/>
        <v>0</v>
      </c>
      <c r="G140" s="35">
        <f t="shared" si="49"/>
        <v>0</v>
      </c>
      <c r="H140" s="35">
        <f t="shared" si="50"/>
        <v>0</v>
      </c>
      <c r="I140" s="35">
        <f t="shared" si="51"/>
        <v>0</v>
      </c>
      <c r="J140" s="35">
        <f t="shared" si="52"/>
        <v>0</v>
      </c>
      <c r="K140" s="35">
        <f t="shared" si="53"/>
        <v>0</v>
      </c>
      <c r="L140" s="35">
        <f t="shared" si="54"/>
        <v>0</v>
      </c>
      <c r="M140" s="35">
        <f t="shared" si="55"/>
        <v>0</v>
      </c>
      <c r="N140" s="35">
        <f t="shared" si="56"/>
        <v>3.125</v>
      </c>
      <c r="O140" s="5"/>
      <c r="P140" s="4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</row>
    <row r="141" spans="1:41" ht="13.5" customHeight="1" x14ac:dyDescent="0.15">
      <c r="A141" s="46" t="str">
        <f t="shared" ref="A141:B141" si="66">A66</f>
        <v>Lain-lain</v>
      </c>
      <c r="B141" s="47">
        <f t="shared" si="66"/>
        <v>3.125E-2</v>
      </c>
      <c r="C141" s="35">
        <f t="shared" si="32"/>
        <v>0</v>
      </c>
      <c r="D141" s="35">
        <f t="shared" si="46"/>
        <v>0</v>
      </c>
      <c r="E141" s="35">
        <f t="shared" si="47"/>
        <v>0</v>
      </c>
      <c r="F141" s="35">
        <f t="shared" si="48"/>
        <v>0</v>
      </c>
      <c r="G141" s="35">
        <f t="shared" si="49"/>
        <v>0</v>
      </c>
      <c r="H141" s="35">
        <f t="shared" si="50"/>
        <v>0</v>
      </c>
      <c r="I141" s="35">
        <f t="shared" si="51"/>
        <v>0</v>
      </c>
      <c r="J141" s="35">
        <f t="shared" si="52"/>
        <v>0</v>
      </c>
      <c r="K141" s="35">
        <f t="shared" si="53"/>
        <v>0</v>
      </c>
      <c r="L141" s="35">
        <f t="shared" si="54"/>
        <v>0</v>
      </c>
      <c r="M141" s="35">
        <f t="shared" si="55"/>
        <v>0</v>
      </c>
      <c r="N141" s="35">
        <f t="shared" si="56"/>
        <v>3.125</v>
      </c>
      <c r="O141" s="5"/>
      <c r="P141" s="4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</row>
    <row r="142" spans="1:41" ht="13.5" customHeight="1" x14ac:dyDescent="0.15">
      <c r="A142" s="46" t="str">
        <f t="shared" ref="A142:B142" si="67">A67</f>
        <v>Lain-lain</v>
      </c>
      <c r="B142" s="47">
        <f t="shared" si="67"/>
        <v>3.125E-2</v>
      </c>
      <c r="C142" s="35">
        <f t="shared" si="32"/>
        <v>0</v>
      </c>
      <c r="D142" s="35">
        <f t="shared" si="46"/>
        <v>0</v>
      </c>
      <c r="E142" s="35">
        <f t="shared" si="47"/>
        <v>0</v>
      </c>
      <c r="F142" s="35">
        <f t="shared" si="48"/>
        <v>0</v>
      </c>
      <c r="G142" s="35">
        <f t="shared" si="49"/>
        <v>0</v>
      </c>
      <c r="H142" s="35">
        <f t="shared" si="50"/>
        <v>0</v>
      </c>
      <c r="I142" s="35">
        <f t="shared" si="51"/>
        <v>0</v>
      </c>
      <c r="J142" s="35">
        <f t="shared" si="52"/>
        <v>0</v>
      </c>
      <c r="K142" s="35">
        <f t="shared" si="53"/>
        <v>0</v>
      </c>
      <c r="L142" s="35">
        <f t="shared" si="54"/>
        <v>0</v>
      </c>
      <c r="M142" s="35">
        <f t="shared" si="55"/>
        <v>0</v>
      </c>
      <c r="N142" s="35">
        <f t="shared" si="56"/>
        <v>3.125</v>
      </c>
      <c r="O142" s="5"/>
      <c r="P142" s="4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</row>
    <row r="143" spans="1:41" ht="13.5" customHeight="1" x14ac:dyDescent="0.15">
      <c r="A143" s="46" t="str">
        <f t="shared" ref="A143:B143" si="68">A68</f>
        <v>Lain-lain</v>
      </c>
      <c r="B143" s="47">
        <f t="shared" si="68"/>
        <v>3.125E-2</v>
      </c>
      <c r="C143" s="35">
        <f t="shared" si="32"/>
        <v>0</v>
      </c>
      <c r="D143" s="35">
        <f t="shared" si="46"/>
        <v>0</v>
      </c>
      <c r="E143" s="35">
        <f t="shared" si="47"/>
        <v>0</v>
      </c>
      <c r="F143" s="35">
        <f t="shared" si="48"/>
        <v>0</v>
      </c>
      <c r="G143" s="35">
        <f t="shared" si="49"/>
        <v>0</v>
      </c>
      <c r="H143" s="35">
        <f t="shared" si="50"/>
        <v>0</v>
      </c>
      <c r="I143" s="35">
        <f t="shared" si="51"/>
        <v>0</v>
      </c>
      <c r="J143" s="35">
        <f t="shared" si="52"/>
        <v>0</v>
      </c>
      <c r="K143" s="35">
        <f t="shared" si="53"/>
        <v>0</v>
      </c>
      <c r="L143" s="35">
        <f t="shared" si="54"/>
        <v>0</v>
      </c>
      <c r="M143" s="35">
        <f t="shared" si="55"/>
        <v>0</v>
      </c>
      <c r="N143" s="35">
        <f t="shared" si="56"/>
        <v>3.125</v>
      </c>
      <c r="O143" s="5"/>
      <c r="P143" s="4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</row>
    <row r="144" spans="1:41" ht="13.5" customHeight="1" x14ac:dyDescent="0.15">
      <c r="A144" s="46" t="str">
        <f t="shared" ref="A144:B144" si="69">A69</f>
        <v>Lain-lain</v>
      </c>
      <c r="B144" s="47">
        <f t="shared" si="69"/>
        <v>3.125E-2</v>
      </c>
      <c r="C144" s="35">
        <f t="shared" si="32"/>
        <v>0</v>
      </c>
      <c r="D144" s="35">
        <f t="shared" si="46"/>
        <v>0</v>
      </c>
      <c r="E144" s="35">
        <f t="shared" si="47"/>
        <v>0</v>
      </c>
      <c r="F144" s="35">
        <f t="shared" si="48"/>
        <v>0</v>
      </c>
      <c r="G144" s="35">
        <f t="shared" si="49"/>
        <v>0</v>
      </c>
      <c r="H144" s="35">
        <f t="shared" si="50"/>
        <v>0</v>
      </c>
      <c r="I144" s="35">
        <f t="shared" si="51"/>
        <v>0</v>
      </c>
      <c r="J144" s="35">
        <f t="shared" si="52"/>
        <v>0</v>
      </c>
      <c r="K144" s="35">
        <f t="shared" si="53"/>
        <v>0</v>
      </c>
      <c r="L144" s="35">
        <f t="shared" si="54"/>
        <v>0</v>
      </c>
      <c r="M144" s="35">
        <f t="shared" si="55"/>
        <v>0</v>
      </c>
      <c r="N144" s="35">
        <f t="shared" si="56"/>
        <v>3.125</v>
      </c>
      <c r="O144" s="5"/>
      <c r="P144" s="4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</row>
    <row r="145" spans="1:41" ht="13.5" customHeight="1" x14ac:dyDescent="0.15">
      <c r="A145" s="46" t="str">
        <f t="shared" ref="A145:B145" si="70">A70</f>
        <v>Lain-lain</v>
      </c>
      <c r="B145" s="47">
        <f t="shared" si="70"/>
        <v>3.125E-2</v>
      </c>
      <c r="C145" s="35">
        <f t="shared" si="32"/>
        <v>0</v>
      </c>
      <c r="D145" s="35">
        <f t="shared" si="46"/>
        <v>0</v>
      </c>
      <c r="E145" s="35">
        <f t="shared" si="47"/>
        <v>0</v>
      </c>
      <c r="F145" s="35">
        <f t="shared" si="48"/>
        <v>0</v>
      </c>
      <c r="G145" s="35">
        <f t="shared" si="49"/>
        <v>0</v>
      </c>
      <c r="H145" s="35">
        <f t="shared" si="50"/>
        <v>0</v>
      </c>
      <c r="I145" s="35">
        <f t="shared" si="51"/>
        <v>0</v>
      </c>
      <c r="J145" s="35">
        <f t="shared" si="52"/>
        <v>0</v>
      </c>
      <c r="K145" s="35">
        <f t="shared" si="53"/>
        <v>0</v>
      </c>
      <c r="L145" s="35">
        <f t="shared" si="54"/>
        <v>0</v>
      </c>
      <c r="M145" s="35">
        <f t="shared" si="55"/>
        <v>0</v>
      </c>
      <c r="N145" s="35">
        <f t="shared" si="56"/>
        <v>3.125</v>
      </c>
      <c r="O145" s="5"/>
      <c r="P145" s="4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</row>
    <row r="146" spans="1:41" ht="13.5" customHeight="1" x14ac:dyDescent="0.15">
      <c r="A146" s="46"/>
      <c r="B146" s="47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5"/>
      <c r="P146" s="4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</row>
    <row r="147" spans="1:41" ht="13.5" customHeight="1" x14ac:dyDescent="0.15">
      <c r="A147" s="43"/>
      <c r="B147" s="44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5"/>
      <c r="P147" s="4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</row>
    <row r="148" spans="1:41" ht="13.5" customHeight="1" x14ac:dyDescent="0.15">
      <c r="A148" s="16" t="s">
        <v>39</v>
      </c>
      <c r="B148" s="24">
        <f>SUM(B114:B129)</f>
        <v>0.5</v>
      </c>
      <c r="C148" s="24">
        <f t="shared" ref="C148:M148" si="71">SUM(C114:C145)</f>
        <v>0</v>
      </c>
      <c r="D148" s="24">
        <f t="shared" si="71"/>
        <v>0</v>
      </c>
      <c r="E148" s="24">
        <f t="shared" si="71"/>
        <v>0</v>
      </c>
      <c r="F148" s="24">
        <f t="shared" si="71"/>
        <v>0</v>
      </c>
      <c r="G148" s="24">
        <f t="shared" si="71"/>
        <v>0</v>
      </c>
      <c r="H148" s="24">
        <f t="shared" si="71"/>
        <v>0</v>
      </c>
      <c r="I148" s="24">
        <f t="shared" si="71"/>
        <v>0</v>
      </c>
      <c r="J148" s="24">
        <f t="shared" si="71"/>
        <v>0</v>
      </c>
      <c r="K148" s="24">
        <f t="shared" si="71"/>
        <v>0</v>
      </c>
      <c r="L148" s="24">
        <f t="shared" si="71"/>
        <v>0</v>
      </c>
      <c r="M148" s="24">
        <f t="shared" si="71"/>
        <v>0</v>
      </c>
      <c r="N148" s="24">
        <f>SUM(N114:N145)</f>
        <v>4606250084.375</v>
      </c>
      <c r="O148" s="5"/>
      <c r="P148" s="4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</row>
    <row r="150" spans="1:41" x14ac:dyDescent="0.15">
      <c r="A150" s="33"/>
      <c r="B150" s="36" t="s">
        <v>28</v>
      </c>
      <c r="C150" s="4"/>
      <c r="D150" s="89" t="s">
        <v>15</v>
      </c>
      <c r="E150" s="89"/>
      <c r="F150" s="89" t="s">
        <v>32</v>
      </c>
      <c r="G150" s="89"/>
      <c r="H150" s="89" t="s">
        <v>17</v>
      </c>
      <c r="I150" s="89"/>
      <c r="J150" s="89" t="s">
        <v>18</v>
      </c>
      <c r="K150" s="89"/>
      <c r="L150" s="89" t="s">
        <v>19</v>
      </c>
      <c r="M150" s="89"/>
      <c r="N150" s="89" t="s">
        <v>20</v>
      </c>
      <c r="O150" s="89"/>
    </row>
    <row r="151" spans="1:41" x14ac:dyDescent="0.15">
      <c r="A151" s="33"/>
      <c r="B151" s="37"/>
      <c r="C151" s="4"/>
      <c r="D151" s="5" t="s">
        <v>33</v>
      </c>
      <c r="E151" s="5" t="s">
        <v>34</v>
      </c>
      <c r="F151" s="5" t="s">
        <v>33</v>
      </c>
      <c r="G151" s="5" t="s">
        <v>34</v>
      </c>
      <c r="H151" s="5" t="s">
        <v>33</v>
      </c>
      <c r="I151" s="5" t="s">
        <v>34</v>
      </c>
      <c r="J151" s="5" t="s">
        <v>33</v>
      </c>
      <c r="K151" s="5" t="s">
        <v>34</v>
      </c>
      <c r="L151" s="5" t="s">
        <v>33</v>
      </c>
      <c r="M151" s="5" t="s">
        <v>34</v>
      </c>
      <c r="N151" s="5" t="s">
        <v>33</v>
      </c>
      <c r="O151" s="5" t="s">
        <v>34</v>
      </c>
    </row>
    <row r="152" spans="1:41" x14ac:dyDescent="0.15">
      <c r="A152" s="15" t="s">
        <v>40</v>
      </c>
      <c r="B152" s="6"/>
      <c r="C152" s="4"/>
      <c r="D152" s="38">
        <f>(D153*B153)+(D154*B154)+(D155*B155)</f>
        <v>3.125</v>
      </c>
      <c r="E152" s="38">
        <f>(E153*B153)+(E154*B154)+(E155*B155)</f>
        <v>0</v>
      </c>
      <c r="F152" s="38">
        <f>(F153*B153)+(F154*B154)+(F155*B155)</f>
        <v>3.125</v>
      </c>
      <c r="G152" s="38">
        <f>(G153*B153)+(G154*B154)+(G155*B155)</f>
        <v>0</v>
      </c>
      <c r="H152" s="38">
        <f>(H153*B153)+(H154*B154)+(H155*B155)</f>
        <v>3.125</v>
      </c>
      <c r="I152" s="38">
        <f>(I153*B153)+(I154*B154)+(I155*B155)</f>
        <v>0</v>
      </c>
      <c r="J152" s="38">
        <f>(J153*B153)+(J154*B154)+(J155*B155)</f>
        <v>3.125</v>
      </c>
      <c r="K152" s="38">
        <f>(K153*B153)+(K154*B154)+(K155*B155)</f>
        <v>0</v>
      </c>
      <c r="L152" s="38">
        <f>(L153*B153)+(L154*B154)+(L155*B155)</f>
        <v>3.125</v>
      </c>
      <c r="M152" s="38">
        <f>(M153*B153)+(M154*B154)+(M155*B155)</f>
        <v>0</v>
      </c>
      <c r="N152" s="38">
        <f>(N153*B153)+(N154*B154)+(N155*B155)</f>
        <v>48.4375</v>
      </c>
      <c r="O152" s="38">
        <f>(O153*B153)+(O154*B154)+(O155*B155)</f>
        <v>0</v>
      </c>
    </row>
    <row r="153" spans="1:41" x14ac:dyDescent="0.15">
      <c r="A153" s="15" t="s">
        <v>12</v>
      </c>
      <c r="B153" s="4"/>
      <c r="C153" s="4"/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</row>
    <row r="154" spans="1:41" x14ac:dyDescent="0.15">
      <c r="A154" s="15" t="s">
        <v>35</v>
      </c>
      <c r="B154" s="4"/>
      <c r="C154" s="4"/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</row>
    <row r="155" spans="1:41" s="40" customFormat="1" ht="13.5" customHeight="1" x14ac:dyDescent="0.15">
      <c r="A155" s="4" t="s">
        <v>9</v>
      </c>
      <c r="B155" s="39">
        <f>B148</f>
        <v>0.5</v>
      </c>
      <c r="D155" s="41">
        <f>C72</f>
        <v>6.25</v>
      </c>
      <c r="E155" s="41">
        <f>C148</f>
        <v>0</v>
      </c>
      <c r="F155" s="41">
        <f>D72</f>
        <v>6.25</v>
      </c>
      <c r="G155" s="41">
        <f>D148</f>
        <v>0</v>
      </c>
      <c r="H155" s="41">
        <f>E72</f>
        <v>6.25</v>
      </c>
      <c r="I155" s="41">
        <f>E148</f>
        <v>0</v>
      </c>
      <c r="J155" s="41">
        <f>F72</f>
        <v>6.25</v>
      </c>
      <c r="K155" s="41">
        <f>F148</f>
        <v>0</v>
      </c>
      <c r="L155" s="41">
        <f>G72</f>
        <v>6.25</v>
      </c>
      <c r="M155" s="41">
        <f>G148</f>
        <v>0</v>
      </c>
      <c r="N155" s="41">
        <f>H72</f>
        <v>96.875</v>
      </c>
      <c r="O155" s="41">
        <f>H148</f>
        <v>0</v>
      </c>
    </row>
    <row r="156" spans="1:41" x14ac:dyDescent="0.2">
      <c r="E156" s="81" t="str">
        <f>IF(E152&gt;D152,"salah","benar")</f>
        <v>benar</v>
      </c>
      <c r="G156" s="81" t="str">
        <f>IF(G152&gt;F152,"salah","benar")</f>
        <v>benar</v>
      </c>
      <c r="I156" s="81" t="str">
        <f>IF(I152&gt;H152,"salah","benar")</f>
        <v>benar</v>
      </c>
      <c r="K156" s="81" t="str">
        <f>IF(K152&gt;J152,"salah","benar")</f>
        <v>benar</v>
      </c>
      <c r="M156" s="81" t="str">
        <f>IF(M152&gt;L152,"salah","benar")</f>
        <v>benar</v>
      </c>
      <c r="O156" s="81" t="str">
        <f>IF(O152&gt;N152,"salah","benar")</f>
        <v>benar</v>
      </c>
    </row>
    <row r="157" spans="1:41" x14ac:dyDescent="0.15">
      <c r="D157" s="89" t="s">
        <v>21</v>
      </c>
      <c r="E157" s="89"/>
      <c r="F157" s="88" t="s">
        <v>22</v>
      </c>
      <c r="G157" s="88"/>
      <c r="H157" s="88" t="s">
        <v>23</v>
      </c>
      <c r="I157" s="88"/>
      <c r="J157" s="88" t="s">
        <v>24</v>
      </c>
      <c r="K157" s="88"/>
      <c r="L157" s="88" t="s">
        <v>25</v>
      </c>
      <c r="M157" s="88"/>
      <c r="N157" s="88" t="s">
        <v>26</v>
      </c>
      <c r="O157" s="88"/>
    </row>
    <row r="158" spans="1:41" x14ac:dyDescent="0.15">
      <c r="D158" s="5" t="s">
        <v>33</v>
      </c>
      <c r="E158" s="5" t="s">
        <v>34</v>
      </c>
      <c r="F158" s="5" t="s">
        <v>33</v>
      </c>
      <c r="G158" s="5" t="s">
        <v>34</v>
      </c>
      <c r="H158" s="5" t="s">
        <v>33</v>
      </c>
      <c r="I158" s="5" t="s">
        <v>34</v>
      </c>
      <c r="J158" s="5" t="s">
        <v>33</v>
      </c>
      <c r="K158" s="5" t="s">
        <v>34</v>
      </c>
      <c r="L158" s="5" t="s">
        <v>33</v>
      </c>
      <c r="M158" s="5" t="s">
        <v>34</v>
      </c>
      <c r="N158" s="5" t="s">
        <v>33</v>
      </c>
      <c r="O158" s="5" t="s">
        <v>34</v>
      </c>
    </row>
    <row r="159" spans="1:41" x14ac:dyDescent="0.15">
      <c r="A159" s="15" t="s">
        <v>41</v>
      </c>
      <c r="B159" s="6"/>
      <c r="D159" s="38">
        <f>(D160*B153)+(D161*B154)+(D162*B155)</f>
        <v>14167.1875</v>
      </c>
      <c r="E159" s="38">
        <f>(E160*B153)+(E161*B154)+(E162*B155)</f>
        <v>0</v>
      </c>
      <c r="F159" s="38">
        <f>(F160*B153)+(F161*B154)+(F162*B155)</f>
        <v>14200.78125</v>
      </c>
      <c r="G159" s="38">
        <f>(G160*B153)+(G161*B154)+(G162*B155)</f>
        <v>0</v>
      </c>
      <c r="H159" s="38">
        <f>(H160*B153)+(H161*B154)+(H162*B155)</f>
        <v>14204.6875</v>
      </c>
      <c r="I159" s="38">
        <f>(I160*B153)+(I161*B154)+(I162*B155)</f>
        <v>0</v>
      </c>
      <c r="J159" s="38">
        <f>(J160*B153)+(J161*B154)+(J162*B155)</f>
        <v>14682.8125</v>
      </c>
      <c r="K159" s="38">
        <f>(K160*B153)+(K161*B154)+(K162*B155)</f>
        <v>0</v>
      </c>
      <c r="L159" s="38">
        <f>(L160*B153)+(L161*B154)+(L162*B155)</f>
        <v>14690.625</v>
      </c>
      <c r="M159" s="38">
        <f>(M160*B153)+(M161*B154)+(M162*B155)</f>
        <v>0</v>
      </c>
      <c r="N159" s="38">
        <f>(N160*B153)+(N161*B154)+(N162*B155)</f>
        <v>14690.625</v>
      </c>
      <c r="O159" s="38">
        <f>(O160*B153)+(O161*B154)+(O162*B155)</f>
        <v>2303125042.1875</v>
      </c>
    </row>
    <row r="160" spans="1:41" x14ac:dyDescent="0.15">
      <c r="A160" s="15" t="s">
        <v>12</v>
      </c>
      <c r="B160" s="4"/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</row>
    <row r="161" spans="1:15" x14ac:dyDescent="0.15">
      <c r="A161" s="15" t="s">
        <v>35</v>
      </c>
      <c r="B161" s="4"/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</row>
    <row r="162" spans="1:15" x14ac:dyDescent="0.15">
      <c r="A162" s="4" t="s">
        <v>9</v>
      </c>
      <c r="B162" s="39"/>
      <c r="D162" s="41">
        <f>I72</f>
        <v>28334.375</v>
      </c>
      <c r="E162" s="41">
        <f>I148</f>
        <v>0</v>
      </c>
      <c r="F162" s="41">
        <f>J72</f>
        <v>28401.5625</v>
      </c>
      <c r="G162" s="41">
        <f>J148</f>
        <v>0</v>
      </c>
      <c r="H162" s="41">
        <f>K72</f>
        <v>28409.375</v>
      </c>
      <c r="I162" s="41">
        <f>K148</f>
        <v>0</v>
      </c>
      <c r="J162" s="41">
        <f>L72</f>
        <v>29365.625</v>
      </c>
      <c r="K162" s="41">
        <f>L148</f>
        <v>0</v>
      </c>
      <c r="L162" s="41">
        <f>M72</f>
        <v>29381.25</v>
      </c>
      <c r="M162" s="41">
        <f>M148</f>
        <v>0</v>
      </c>
      <c r="N162" s="41">
        <f>N72</f>
        <v>29381.25</v>
      </c>
      <c r="O162" s="41">
        <f>N148</f>
        <v>4606250084.375</v>
      </c>
    </row>
    <row r="163" spans="1:15" x14ac:dyDescent="0.2">
      <c r="E163" s="81" t="str">
        <f>IF(E159&gt;D159,"salah","benar")</f>
        <v>benar</v>
      </c>
      <c r="G163" s="81" t="str">
        <f>IF(G159&gt;F159,"salah","benar")</f>
        <v>benar</v>
      </c>
      <c r="I163" s="81" t="str">
        <f>IF(I159&gt;H159,"salah","benar")</f>
        <v>benar</v>
      </c>
      <c r="K163" s="81" t="str">
        <f>IF(K159&gt;J159,"salah","benar")</f>
        <v>benar</v>
      </c>
      <c r="M163" s="81" t="str">
        <f>IF(M159&gt;L159,"salah","benar")</f>
        <v>benar</v>
      </c>
      <c r="O163" s="81" t="str">
        <f>IF(O159&gt;N159,"salah","benar")</f>
        <v>salah</v>
      </c>
    </row>
  </sheetData>
  <mergeCells count="12">
    <mergeCell ref="N157:O157"/>
    <mergeCell ref="D150:E150"/>
    <mergeCell ref="F150:G150"/>
    <mergeCell ref="H150:I150"/>
    <mergeCell ref="J150:K150"/>
    <mergeCell ref="L150:M150"/>
    <mergeCell ref="N150:O150"/>
    <mergeCell ref="D157:E157"/>
    <mergeCell ref="F157:G157"/>
    <mergeCell ref="H157:I157"/>
    <mergeCell ref="J157:K157"/>
    <mergeCell ref="L157:M1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RKA</vt:lpstr>
      <vt:lpstr>RKO</vt:lpstr>
      <vt:lpstr>Realisasi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Windows User</cp:lastModifiedBy>
  <dcterms:created xsi:type="dcterms:W3CDTF">2016-11-03T07:27:09Z</dcterms:created>
  <dcterms:modified xsi:type="dcterms:W3CDTF">2016-12-09T03:45:36Z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01C2D35AF44DC8546069FCCFAB82437E8AE85364339A3FD7B8457322ABA5F93C19AE1510F54DDC058B541E4AA986E19A4E0E3C085511CF837F59F5C22A1C081DEADD6FFA8A5A5D4BB6495E846168AEF0F477BCD8D66AB5F7E0ABCC6A4F17279687ACF58CEDBA310C70132E4FD3E2FDE4E54292429BFD893644DC46909888F44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9BEA2497F639C517C109DF9D3D8A72A06A11D7ED7919DC0FB36AD86A9F810E26977B36CD805811F7EE1CDFCE9C3F429D709931577284DCBAC6729103794A932EB6BD0B1CB2CFA6717DDD14A5FBB996C027AD7BD2E1B0457341DF4491F891A681E9443A734361CD07C3C85B968AA4B2781C480CBCA516D265FFD03D1F01669D6</vt:lpwstr>
  </property>
  <property fmtid="{D5CDD505-2E9C-101B-9397-08002B2CF9AE}" pid="7" name="Business Objects Context Information5">
    <vt:lpwstr>9F8AE90DFD00D2B584BED22FD3D0C959FD7297ABD079A20CD69E08D2E2EAA7A9B793D6746A0D40F628BA3EDCBC434229E3513A8AEF5042ECD2F79FA59ECAB55E594919200194052E6B09ED8C59FF8BF520C4BBDC2946D6A07FE4F33E954BA26E2029E1A959D78C1DC0B43408B37C6403E28E0058C71F201842C182A8DB60129</vt:lpwstr>
  </property>
  <property fmtid="{D5CDD505-2E9C-101B-9397-08002B2CF9AE}" pid="8" name="Business Objects Context Information6">
    <vt:lpwstr>83C34033086F65984B002914A5A0633D3AEAB25C85461CD17587E300F2A6AA40C8AD7217996E28034E9A9A924F2D8107E2ACFBA1103518BF609DFF93164F62BC70F12B0F5D75AA5CFF8DF1ACAE4462814EBC74B0FD5F23C585611824818006F5940E5641DAAB59ADB7DEDB4EA568D9E84D3907373791FFEF999624DD2D342F8</vt:lpwstr>
  </property>
  <property fmtid="{D5CDD505-2E9C-101B-9397-08002B2CF9AE}" pid="9" name="Business Objects Context Information7">
    <vt:lpwstr>C8780CE6642D9D94871BCDCE581FA4962E90F669DC724C32F3ACA6C768B52384FAC127475</vt:lpwstr>
  </property>
</Properties>
</file>